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halo\OneDrive\Plocha\"/>
    </mc:Choice>
  </mc:AlternateContent>
  <xr:revisionPtr revIDLastSave="0" documentId="13_ncr:1_{DEDBA5F9-5F9D-4B3D-BCE8-16BA1AB1951D}" xr6:coauthVersionLast="47" xr6:coauthVersionMax="47" xr10:uidLastSave="{00000000-0000-0000-0000-000000000000}"/>
  <bookViews>
    <workbookView xWindow="-120" yWindow="-120" windowWidth="29040" windowHeight="15720" tabRatio="781" activeTab="5" xr2:uid="{00000000-000D-0000-FFFF-FFFF00000000}"/>
  </bookViews>
  <sheets>
    <sheet name="Vet.klas. S" sheetId="23" r:id="rId1"/>
    <sheet name="Vet.klas." sheetId="22" r:id="rId2"/>
    <sheet name="Vet.S" sheetId="27" r:id="rId3"/>
    <sheet name="Vet. B" sheetId="18" r:id="rId4"/>
    <sheet name="Vet. A" sheetId="19" r:id="rId5"/>
    <sheet name="Kat. III" sheetId="26" r:id="rId6"/>
    <sheet name="Kat II." sheetId="9" r:id="rId7"/>
    <sheet name="Kat I." sheetId="21" r:id="rId8"/>
    <sheet name="Kat.E" sheetId="24" r:id="rId9"/>
  </sheets>
  <externalReferences>
    <externalReference r:id="rId10"/>
  </externalReferences>
  <definedNames>
    <definedName name="Jiné_důvody" localSheetId="5">'[1]Vet. B'!#REF!</definedName>
    <definedName name="Jiné_důvody" localSheetId="8">'Vet. B'!#REF!</definedName>
    <definedName name="Jiné_důvody" localSheetId="1">'Vet.klas.'!#REF!</definedName>
    <definedName name="Jiné_důvody" localSheetId="0">'Vet.klas. S'!#REF!</definedName>
    <definedName name="Jiné_důvody">'Vet. B'!#REF!</definedName>
    <definedName name="_xlnm.Print_Titles" localSheetId="5">'Kat. III'!$1:$6</definedName>
    <definedName name="_xlnm.Print_Area" localSheetId="7">'Kat I.'!$B$3:$O$12</definedName>
    <definedName name="_xlnm.Print_Area" localSheetId="6">'Kat II.'!$B$3:$Q$12</definedName>
    <definedName name="_xlnm.Print_Area" localSheetId="5">'Kat. III'!$B$3:$Q$42</definedName>
    <definedName name="_xlnm.Print_Area" localSheetId="8">Kat.E!$B$3:$O$7</definedName>
    <definedName name="_xlnm.Print_Area" localSheetId="4">'Vet. A'!$B$3:$Q$51</definedName>
    <definedName name="_xlnm.Print_Area" localSheetId="3">'Vet. B'!$B$3:$Q$53</definedName>
    <definedName name="_xlnm.Print_Area" localSheetId="1">'Vet.klas.'!$B$3:$Q$15</definedName>
    <definedName name="_xlnm.Print_Area" localSheetId="0">'Vet.klas. S'!$B$3:$Q$15</definedName>
    <definedName name="_xlnm.Print_Area" localSheetId="2">Vet.S!$A$3:$P$11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" i="9" l="1"/>
  <c r="O8" i="27"/>
  <c r="P46" i="19"/>
  <c r="P26" i="19"/>
  <c r="O10" i="27"/>
  <c r="O7" i="27"/>
  <c r="O11" i="27"/>
  <c r="O9" i="27"/>
  <c r="N11" i="21"/>
  <c r="N12" i="21"/>
  <c r="P22" i="26"/>
  <c r="P18" i="26"/>
  <c r="P34" i="19"/>
  <c r="P40" i="19"/>
  <c r="P51" i="19"/>
  <c r="P38" i="19"/>
  <c r="P43" i="19"/>
  <c r="P36" i="19"/>
  <c r="P48" i="19"/>
  <c r="P9" i="19"/>
  <c r="P7" i="19"/>
  <c r="P47" i="19"/>
  <c r="P18" i="19"/>
  <c r="P44" i="19"/>
  <c r="P37" i="19"/>
  <c r="P31" i="19"/>
  <c r="P25" i="19"/>
  <c r="P20" i="19"/>
  <c r="P19" i="19"/>
  <c r="P42" i="19"/>
  <c r="P48" i="18"/>
  <c r="P31" i="18"/>
  <c r="P18" i="18"/>
  <c r="P35" i="18"/>
  <c r="P39" i="18"/>
  <c r="P49" i="18"/>
  <c r="P36" i="18"/>
  <c r="P50" i="18"/>
  <c r="P51" i="18"/>
  <c r="P25" i="18"/>
  <c r="P29" i="18"/>
  <c r="P52" i="18"/>
  <c r="P9" i="18"/>
  <c r="P38" i="18"/>
  <c r="P12" i="18"/>
  <c r="P53" i="18"/>
  <c r="P21" i="18"/>
  <c r="P11" i="18"/>
  <c r="P37" i="18"/>
  <c r="P33" i="18"/>
  <c r="P10" i="22"/>
  <c r="P14" i="22"/>
  <c r="P7" i="22"/>
  <c r="P15" i="22"/>
  <c r="P12" i="22"/>
  <c r="P10" i="23"/>
  <c r="P13" i="23"/>
  <c r="P8" i="23"/>
  <c r="P15" i="23"/>
  <c r="P7" i="23"/>
  <c r="P9" i="23"/>
  <c r="P35" i="19"/>
  <c r="P31" i="26"/>
  <c r="P16" i="26"/>
  <c r="P14" i="26"/>
  <c r="P15" i="26"/>
  <c r="P23" i="26"/>
  <c r="P21" i="26"/>
  <c r="P32" i="26"/>
  <c r="P27" i="26"/>
  <c r="P10" i="26"/>
  <c r="P34" i="26"/>
  <c r="P30" i="26"/>
  <c r="P12" i="26"/>
  <c r="P40" i="26"/>
  <c r="P17" i="26"/>
  <c r="P8" i="26"/>
  <c r="P19" i="26"/>
  <c r="P41" i="26"/>
  <c r="P29" i="26"/>
  <c r="P33" i="26"/>
  <c r="P9" i="26"/>
  <c r="P39" i="26"/>
  <c r="P38" i="26"/>
  <c r="P11" i="26"/>
  <c r="P36" i="26"/>
  <c r="P35" i="26"/>
  <c r="P24" i="26"/>
  <c r="P28" i="26"/>
  <c r="P42" i="26"/>
  <c r="P25" i="26"/>
  <c r="P37" i="26"/>
  <c r="P26" i="26"/>
  <c r="P20" i="26"/>
  <c r="P7" i="26"/>
  <c r="P13" i="26"/>
  <c r="P8" i="27" l="1"/>
  <c r="Q18" i="26"/>
  <c r="Q22" i="26"/>
  <c r="Q20" i="26"/>
  <c r="Q9" i="26"/>
  <c r="Q41" i="26"/>
  <c r="Q17" i="26"/>
  <c r="Q34" i="26"/>
  <c r="Q21" i="26"/>
  <c r="Q42" i="26"/>
  <c r="Q37" i="26"/>
  <c r="Q38" i="26"/>
  <c r="Q12" i="26"/>
  <c r="Q27" i="26"/>
  <c r="Q15" i="26"/>
  <c r="Q16" i="26"/>
  <c r="Q36" i="26"/>
  <c r="Q13" i="26"/>
  <c r="Q24" i="26"/>
  <c r="Q31" i="26"/>
  <c r="Q7" i="26"/>
  <c r="Q25" i="26"/>
  <c r="Q11" i="26"/>
  <c r="Q33" i="26"/>
  <c r="Q19" i="26"/>
  <c r="Q40" i="26"/>
  <c r="Q10" i="26"/>
  <c r="Q23" i="26"/>
  <c r="Q26" i="26"/>
  <c r="Q28" i="26"/>
  <c r="Q35" i="26"/>
  <c r="Q39" i="26"/>
  <c r="Q29" i="26"/>
  <c r="Q8" i="26"/>
  <c r="Q30" i="26"/>
  <c r="Q32" i="26"/>
  <c r="Q14" i="26"/>
  <c r="P15" i="19"/>
  <c r="P27" i="19"/>
  <c r="P11" i="19"/>
  <c r="P39" i="19"/>
  <c r="P13" i="19"/>
  <c r="P13" i="18"/>
  <c r="P42" i="18"/>
  <c r="P24" i="18"/>
  <c r="P8" i="18"/>
  <c r="P20" i="18"/>
  <c r="P32" i="18"/>
  <c r="P14" i="18"/>
  <c r="P41" i="18"/>
  <c r="P14" i="23"/>
  <c r="N7" i="24"/>
  <c r="P8" i="22"/>
  <c r="P19" i="18"/>
  <c r="P16" i="18"/>
  <c r="P22" i="18"/>
  <c r="P11" i="23"/>
  <c r="P27" i="18"/>
  <c r="P34" i="18"/>
  <c r="P16" i="19"/>
  <c r="P24" i="19"/>
  <c r="P14" i="19"/>
  <c r="N10" i="21"/>
  <c r="N7" i="21"/>
  <c r="N8" i="21"/>
  <c r="P41" i="19"/>
  <c r="P46" i="18"/>
  <c r="P45" i="18"/>
  <c r="P7" i="18"/>
  <c r="P44" i="18"/>
  <c r="P12" i="19"/>
  <c r="N9" i="21"/>
  <c r="P9" i="9"/>
  <c r="P10" i="9"/>
  <c r="P11" i="9"/>
  <c r="P8" i="9"/>
  <c r="P12" i="9"/>
  <c r="Q7" i="9" s="1"/>
  <c r="P45" i="19"/>
  <c r="P30" i="19"/>
  <c r="P32" i="19"/>
  <c r="P28" i="19"/>
  <c r="P23" i="19"/>
  <c r="P8" i="19"/>
  <c r="P33" i="19"/>
  <c r="P10" i="19"/>
  <c r="P29" i="19"/>
  <c r="P49" i="19"/>
  <c r="P50" i="19"/>
  <c r="P22" i="19"/>
  <c r="P21" i="19"/>
  <c r="P17" i="19"/>
  <c r="P23" i="18"/>
  <c r="P10" i="18"/>
  <c r="P26" i="18"/>
  <c r="P40" i="18"/>
  <c r="P15" i="18"/>
  <c r="P17" i="18"/>
  <c r="P43" i="18"/>
  <c r="P28" i="18"/>
  <c r="P47" i="18"/>
  <c r="P30" i="18"/>
  <c r="P11" i="22"/>
  <c r="P9" i="22"/>
  <c r="P13" i="22"/>
  <c r="Q13" i="22" s="1"/>
  <c r="P12" i="23"/>
  <c r="O11" i="21" l="1"/>
  <c r="O12" i="21"/>
  <c r="Q46" i="19"/>
  <c r="Q26" i="19"/>
  <c r="Q14" i="23"/>
  <c r="Q10" i="23"/>
  <c r="Q8" i="23"/>
  <c r="Q9" i="22"/>
  <c r="Q12" i="23"/>
  <c r="Q12" i="22"/>
  <c r="Q8" i="22"/>
  <c r="Q15" i="23"/>
  <c r="Q11" i="22"/>
  <c r="Q7" i="23"/>
  <c r="Q10" i="22"/>
  <c r="Q9" i="23"/>
  <c r="Q7" i="22"/>
  <c r="Q11" i="23"/>
  <c r="Q14" i="22"/>
  <c r="Q13" i="23"/>
  <c r="Q15" i="22"/>
  <c r="Q31" i="19"/>
  <c r="Q9" i="19"/>
  <c r="Q7" i="19"/>
  <c r="Q20" i="19"/>
  <c r="Q44" i="19"/>
  <c r="Q40" i="19"/>
  <c r="Q48" i="19"/>
  <c r="Q25" i="19"/>
  <c r="Q51" i="19"/>
  <c r="Q38" i="19"/>
  <c r="Q37" i="19"/>
  <c r="Q47" i="19"/>
  <c r="Q19" i="19"/>
  <c r="Q43" i="19"/>
  <c r="Q18" i="19"/>
  <c r="Q34" i="19"/>
  <c r="Q42" i="19"/>
  <c r="Q36" i="19"/>
  <c r="Q48" i="18"/>
  <c r="Q11" i="18"/>
  <c r="Q36" i="18"/>
  <c r="Q38" i="18"/>
  <c r="Q52" i="18"/>
  <c r="Q53" i="18"/>
  <c r="Q51" i="18"/>
  <c r="Q25" i="18"/>
  <c r="Q33" i="18"/>
  <c r="Q49" i="18"/>
  <c r="Q50" i="18"/>
  <c r="Q29" i="18"/>
  <c r="Q9" i="18"/>
  <c r="Q12" i="18"/>
  <c r="Q21" i="18"/>
  <c r="Q37" i="18"/>
  <c r="Q18" i="18"/>
  <c r="Q35" i="18"/>
  <c r="Q39" i="18"/>
  <c r="Q31" i="18"/>
  <c r="Q35" i="19"/>
  <c r="Q13" i="18"/>
  <c r="O10" i="21"/>
  <c r="Q41" i="18"/>
  <c r="Q42" i="18"/>
  <c r="O7" i="24"/>
  <c r="O8" i="21"/>
  <c r="Q12" i="9"/>
  <c r="Q8" i="9"/>
  <c r="Q9" i="9"/>
  <c r="Q10" i="9"/>
  <c r="Q33" i="19"/>
  <c r="Q27" i="19"/>
  <c r="Q39" i="19"/>
  <c r="Q15" i="19"/>
  <c r="Q10" i="19"/>
  <c r="Q11" i="19"/>
  <c r="Q49" i="19"/>
  <c r="Q16" i="19"/>
  <c r="Q41" i="19"/>
  <c r="Q24" i="19"/>
  <c r="Q29" i="19"/>
  <c r="Q28" i="19"/>
  <c r="Q14" i="18"/>
  <c r="Q8" i="18"/>
  <c r="Q20" i="18"/>
  <c r="Q24" i="18"/>
  <c r="Q32" i="18"/>
  <c r="Q19" i="18"/>
  <c r="Q10" i="18"/>
  <c r="Q26" i="18"/>
  <c r="Q23" i="18"/>
  <c r="Q44" i="18"/>
  <c r="Q40" i="18"/>
  <c r="Q46" i="18"/>
  <c r="Q43" i="18"/>
  <c r="O7" i="21"/>
  <c r="Q50" i="19"/>
  <c r="Q30" i="19"/>
  <c r="Q21" i="19"/>
  <c r="Q15" i="18"/>
  <c r="Q45" i="18"/>
  <c r="Q28" i="18"/>
  <c r="O9" i="21"/>
  <c r="Q11" i="9"/>
  <c r="Q45" i="19"/>
  <c r="Q13" i="19"/>
  <c r="Q17" i="19"/>
  <c r="Q12" i="19"/>
  <c r="Q8" i="19"/>
  <c r="Q22" i="18"/>
  <c r="Q47" i="18"/>
  <c r="Q23" i="19"/>
  <c r="Q34" i="18"/>
  <c r="Q32" i="19"/>
  <c r="Q22" i="19"/>
  <c r="Q14" i="19"/>
  <c r="Q27" i="18"/>
  <c r="Q17" i="18"/>
  <c r="Q30" i="18"/>
  <c r="Q16" i="18"/>
  <c r="Q7" i="18"/>
  <c r="P7" i="27"/>
  <c r="P11" i="27"/>
  <c r="P10" i="27"/>
  <c r="P9" i="27"/>
</calcChain>
</file>

<file path=xl/sharedStrings.xml><?xml version="1.0" encoding="utf-8"?>
<sst xmlns="http://schemas.openxmlformats.org/spreadsheetml/2006/main" count="752" uniqueCount="262">
  <si>
    <t>JEZDEC</t>
  </si>
  <si>
    <t>Stroj</t>
  </si>
  <si>
    <t>Objem ccm</t>
  </si>
  <si>
    <t>Pořadí</t>
  </si>
  <si>
    <t>Start. číslo</t>
  </si>
  <si>
    <t>KATEGORIE</t>
  </si>
  <si>
    <t>1. kolo</t>
  </si>
  <si>
    <t>2. kolo</t>
  </si>
  <si>
    <t>III.</t>
  </si>
  <si>
    <t>II.</t>
  </si>
  <si>
    <t>2T do 125 ccm a 4T do 250 ccm</t>
  </si>
  <si>
    <t>Podmínky diskvalifikace</t>
  </si>
  <si>
    <t>Nedostavení se ke startu</t>
  </si>
  <si>
    <t>Ztráta jízdního výkazu</t>
  </si>
  <si>
    <t>Neprojetí PK2</t>
  </si>
  <si>
    <t>Nepotvrzení ČK nebo PK1</t>
  </si>
  <si>
    <t>Jiné důvody</t>
  </si>
  <si>
    <t>Diskvalifikace</t>
  </si>
  <si>
    <t>1 RZ</t>
  </si>
  <si>
    <t>2 RZ</t>
  </si>
  <si>
    <t>3.kolo</t>
  </si>
  <si>
    <t>HONDA</t>
  </si>
  <si>
    <t>HUSQVARNA</t>
  </si>
  <si>
    <t>HUSABERG</t>
  </si>
  <si>
    <t>JAWA</t>
  </si>
  <si>
    <t>KAWASAKI</t>
  </si>
  <si>
    <t>KTM</t>
  </si>
  <si>
    <t>YAMAHA</t>
  </si>
  <si>
    <t>VOR</t>
  </si>
  <si>
    <t>PRAGA</t>
  </si>
  <si>
    <t>2T nad 125 ccm a 4T nad 250 ccm</t>
  </si>
  <si>
    <t>Vet. A</t>
  </si>
  <si>
    <t>Vet. B</t>
  </si>
  <si>
    <t>ČZ</t>
  </si>
  <si>
    <t>Penalizace ČK</t>
  </si>
  <si>
    <t>BETA</t>
  </si>
  <si>
    <t>Čas startu</t>
  </si>
  <si>
    <t>Penalizace Start</t>
  </si>
  <si>
    <t>I.</t>
  </si>
  <si>
    <t>do 50 ccm</t>
  </si>
  <si>
    <t>Veteran klasik</t>
  </si>
  <si>
    <t>Jezdci od 40. do 54-ti let bez rozdílu kubatur</t>
  </si>
  <si>
    <t>Veteran klasik S</t>
  </si>
  <si>
    <t>Motocykly JAWA a ČZ a jezdci od 55 let</t>
  </si>
  <si>
    <t>Celkový čas</t>
  </si>
  <si>
    <t>ELEKTRO</t>
  </si>
  <si>
    <t>E.</t>
  </si>
  <si>
    <t>250 2T</t>
  </si>
  <si>
    <t>360 2T</t>
  </si>
  <si>
    <t>Pospíšil Igor</t>
  </si>
  <si>
    <t>125 2T</t>
  </si>
  <si>
    <t>Kretek Pavel</t>
  </si>
  <si>
    <t>Maliňák Tomáš</t>
  </si>
  <si>
    <t>500 2T</t>
  </si>
  <si>
    <t>Motocykly JAWA a ČZ a jezdci do 54 let</t>
  </si>
  <si>
    <t>Lacina Martin</t>
  </si>
  <si>
    <t>Šupler Petr</t>
  </si>
  <si>
    <t>450 4T</t>
  </si>
  <si>
    <t>350 4T</t>
  </si>
  <si>
    <t>Trlica Lukáš</t>
  </si>
  <si>
    <t xml:space="preserve">KTM </t>
  </si>
  <si>
    <t>300 2T</t>
  </si>
  <si>
    <t>Zapletalík Petr</t>
  </si>
  <si>
    <t>200 2T</t>
  </si>
  <si>
    <t>Pokluda Jan</t>
  </si>
  <si>
    <t>SUZUKI</t>
  </si>
  <si>
    <t>250 4T</t>
  </si>
  <si>
    <t>Bordovský Robert</t>
  </si>
  <si>
    <t>GAS GAS</t>
  </si>
  <si>
    <t>Holiš Jan</t>
  </si>
  <si>
    <t>Lach Jaromír</t>
  </si>
  <si>
    <t>Růžička Jiří</t>
  </si>
  <si>
    <t>Gášek Ivo</t>
  </si>
  <si>
    <t>ELEKTRA</t>
  </si>
  <si>
    <t>390 4T</t>
  </si>
  <si>
    <t>Pešl Zdeněk</t>
  </si>
  <si>
    <t>Trlica Milan</t>
  </si>
  <si>
    <t>Kuběna Miroslav</t>
  </si>
  <si>
    <t>400 4T</t>
  </si>
  <si>
    <t>Krupa Čestmír</t>
  </si>
  <si>
    <t>Pokluda Ladislav</t>
  </si>
  <si>
    <t>Kůra Stanislav</t>
  </si>
  <si>
    <t>Šibor Jaroslav</t>
  </si>
  <si>
    <t xml:space="preserve">HUSQVARNA </t>
  </si>
  <si>
    <t>Ondráček Marek</t>
  </si>
  <si>
    <t>Mejsnar Jaroslav</t>
  </si>
  <si>
    <t>Křivánek Miroslav</t>
  </si>
  <si>
    <t>Dvořák Petr</t>
  </si>
  <si>
    <t>Holický Petr</t>
  </si>
  <si>
    <t>500 4T</t>
  </si>
  <si>
    <t>430 4T</t>
  </si>
  <si>
    <t>SHERCO</t>
  </si>
  <si>
    <t>Buček Tadeáš</t>
  </si>
  <si>
    <t>Čech Roman</t>
  </si>
  <si>
    <t>Strýček Pavel</t>
  </si>
  <si>
    <t>Ulman Miroslav</t>
  </si>
  <si>
    <t>Toufar Jiří</t>
  </si>
  <si>
    <t>Lasota Tomáš</t>
  </si>
  <si>
    <t>Svoboda Pavel</t>
  </si>
  <si>
    <t>525 4T</t>
  </si>
  <si>
    <t>530 4T</t>
  </si>
  <si>
    <t>TM</t>
  </si>
  <si>
    <t>Halouzka Miroslav</t>
  </si>
  <si>
    <t>Houdek Roman</t>
  </si>
  <si>
    <t>Vybíral Rostislav</t>
  </si>
  <si>
    <t>Winkler Ivo</t>
  </si>
  <si>
    <t>350 2T</t>
  </si>
  <si>
    <t>Mikula Patrik</t>
  </si>
  <si>
    <t>Cerkal Jiří</t>
  </si>
  <si>
    <t>Karásek Petr</t>
  </si>
  <si>
    <t>Jirák Pavel</t>
  </si>
  <si>
    <t>Kaleta Ladislav</t>
  </si>
  <si>
    <t>Kaleta Jaromír</t>
  </si>
  <si>
    <t>Křížka Stanislav</t>
  </si>
  <si>
    <t>Ševčík Radek</t>
  </si>
  <si>
    <t>Kráčalík Aleš</t>
  </si>
  <si>
    <t>560 4T</t>
  </si>
  <si>
    <t>JAWA  ROTAX</t>
  </si>
  <si>
    <t>Dušek Jaroslav</t>
  </si>
  <si>
    <t>Auer Miroslav</t>
  </si>
  <si>
    <t>Truhlář Milan</t>
  </si>
  <si>
    <t>Lněnička Martin</t>
  </si>
  <si>
    <t>510 4T</t>
  </si>
  <si>
    <t>Doležal Radek</t>
  </si>
  <si>
    <t>Krška Martin</t>
  </si>
  <si>
    <t>Votava Ondřej</t>
  </si>
  <si>
    <t>Janoušek Petr</t>
  </si>
  <si>
    <t>Veteran S</t>
  </si>
  <si>
    <t>Jezdci od 70 let bez rozdílu kubatur</t>
  </si>
  <si>
    <t>Bešter Jaromír</t>
  </si>
  <si>
    <t>520 4T</t>
  </si>
  <si>
    <t>150 2T</t>
  </si>
  <si>
    <t>Vojtík Zdeněk</t>
  </si>
  <si>
    <t>Buráň Martin</t>
  </si>
  <si>
    <t>Pančocha Martin</t>
  </si>
  <si>
    <t>Šípek Miroslav</t>
  </si>
  <si>
    <t xml:space="preserve">HONDA </t>
  </si>
  <si>
    <t>503 4T</t>
  </si>
  <si>
    <t>Skřička Vladimír</t>
  </si>
  <si>
    <t>Kult Ondřej</t>
  </si>
  <si>
    <t>Juříček Michal</t>
  </si>
  <si>
    <t>Pařízek Jiří</t>
  </si>
  <si>
    <t>Michal Filip</t>
  </si>
  <si>
    <t>Toufar Zdeněk</t>
  </si>
  <si>
    <t>Jezdci od 55-ti do 69-ti let bez rozdílu kubatur</t>
  </si>
  <si>
    <t>Daňhel Jan</t>
  </si>
  <si>
    <t>Šenkýř Milan</t>
  </si>
  <si>
    <t>Caha Luboš</t>
  </si>
  <si>
    <t>Coufal Filip</t>
  </si>
  <si>
    <t>Křivánek Tomáš</t>
  </si>
  <si>
    <t>550 4T</t>
  </si>
  <si>
    <t>Jarolím Petr</t>
  </si>
  <si>
    <t>Garstka Aleš</t>
  </si>
  <si>
    <t>200 4T</t>
  </si>
  <si>
    <t>Zanetti Roberto</t>
  </si>
  <si>
    <t>Lukáš Jaroslav</t>
  </si>
  <si>
    <t>Zavřel Tomáš</t>
  </si>
  <si>
    <t>Mucha Patrik</t>
  </si>
  <si>
    <t>Malec Lukáš</t>
  </si>
  <si>
    <t>Zedek Luboš</t>
  </si>
  <si>
    <t>Lunák Tomáš</t>
  </si>
  <si>
    <t>Svánovský Michal</t>
  </si>
  <si>
    <t>Řehák Luboš</t>
  </si>
  <si>
    <t>Špinler Michal</t>
  </si>
  <si>
    <t>380 2T</t>
  </si>
  <si>
    <t>Kníže Jan</t>
  </si>
  <si>
    <t>SACHS</t>
  </si>
  <si>
    <t>50 2T</t>
  </si>
  <si>
    <t>Zdenek Miroslav</t>
  </si>
  <si>
    <t>Novotný Vláďa ml.</t>
  </si>
  <si>
    <t>SWM</t>
  </si>
  <si>
    <t>Peter Tomáš</t>
  </si>
  <si>
    <t>Dobrovolný Ondřej</t>
  </si>
  <si>
    <t>Havlíček Zbyněk</t>
  </si>
  <si>
    <t>Pištělák Ivo</t>
  </si>
  <si>
    <t>Kočí Richard</t>
  </si>
  <si>
    <t>Robotka Martin</t>
  </si>
  <si>
    <t>Mráček Vítězslav</t>
  </si>
  <si>
    <t>Novák Jan</t>
  </si>
  <si>
    <t>Matula Petr</t>
  </si>
  <si>
    <t>Hrubý Daniel</t>
  </si>
  <si>
    <t>Špaček Tomáš</t>
  </si>
  <si>
    <t>300 4T</t>
  </si>
  <si>
    <t>990 4T</t>
  </si>
  <si>
    <t>Radoměřský Pavel</t>
  </si>
  <si>
    <t>950 4T</t>
  </si>
  <si>
    <t>Kadák Radek</t>
  </si>
  <si>
    <t>Vymětal Lubomír</t>
  </si>
  <si>
    <t>Vávra Jiří</t>
  </si>
  <si>
    <t>Pastorek Svatopluk</t>
  </si>
  <si>
    <t>Čapka Vojtěch</t>
  </si>
  <si>
    <t>Mráz Petr</t>
  </si>
  <si>
    <t>Fárek Pavel</t>
  </si>
  <si>
    <t>Zdařil Vlastimil</t>
  </si>
  <si>
    <t>Grygar Martin</t>
  </si>
  <si>
    <t>Šteiger Jan</t>
  </si>
  <si>
    <t>Kokeš Milan</t>
  </si>
  <si>
    <t>Lukeš Josef</t>
  </si>
  <si>
    <t>Vantuch Tomáš</t>
  </si>
  <si>
    <t>SHERKO</t>
  </si>
  <si>
    <t>Šorm Marek</t>
  </si>
  <si>
    <t>Kučera Jiří</t>
  </si>
  <si>
    <t>Vymětalík Radek</t>
  </si>
  <si>
    <t>Jura Radoslav</t>
  </si>
  <si>
    <t>Kudr Michal</t>
  </si>
  <si>
    <t xml:space="preserve">HUSABERG </t>
  </si>
  <si>
    <t>Hasalík Zdeněk</t>
  </si>
  <si>
    <t>Reichl Pavel</t>
  </si>
  <si>
    <t>Kutač Martin</t>
  </si>
  <si>
    <t>Švec Tomáš</t>
  </si>
  <si>
    <t>Jež Roman</t>
  </si>
  <si>
    <t>Roupec Tomáš</t>
  </si>
  <si>
    <t>Sitta David</t>
  </si>
  <si>
    <t>Navrátil Jan</t>
  </si>
  <si>
    <t>Tousek Lukáš</t>
  </si>
  <si>
    <t>Liška Karel</t>
  </si>
  <si>
    <t>Cihlář Pavel</t>
  </si>
  <si>
    <t>Markvart Patrik</t>
  </si>
  <si>
    <t>Markvart Libor</t>
  </si>
  <si>
    <t>Soukup Miloš</t>
  </si>
  <si>
    <t>RIEJU</t>
  </si>
  <si>
    <t>Sluka Libor</t>
  </si>
  <si>
    <t>Sluka Martin</t>
  </si>
  <si>
    <t>mimo klasifikaci měření ano</t>
  </si>
  <si>
    <t>Podoben Elemír</t>
  </si>
  <si>
    <t>Klos Tomáš</t>
  </si>
  <si>
    <t>Pavlát Michal</t>
  </si>
  <si>
    <t>Hanáček David</t>
  </si>
  <si>
    <t>Münster Petr</t>
  </si>
  <si>
    <t>Zabloudil Richard</t>
  </si>
  <si>
    <t>Voksa Marek</t>
  </si>
  <si>
    <t>Vodochodský Václav</t>
  </si>
  <si>
    <t>Kvěch Václav</t>
  </si>
  <si>
    <t xml:space="preserve">JAWA </t>
  </si>
  <si>
    <t>Pavlíček Josef</t>
  </si>
  <si>
    <t>Diatka Marek</t>
  </si>
  <si>
    <t>Vydrář Jaroslav</t>
  </si>
  <si>
    <t>Zvolský Ondřej</t>
  </si>
  <si>
    <t>Švarc Jan</t>
  </si>
  <si>
    <t>Včelař Libor</t>
  </si>
  <si>
    <t>Včelař Petr</t>
  </si>
  <si>
    <t>MONTESA</t>
  </si>
  <si>
    <t>Pšenica Adéla</t>
  </si>
  <si>
    <t>Fresl Miroslav</t>
  </si>
  <si>
    <t>Pořízka Marek</t>
  </si>
  <si>
    <t>Šibor Petr st.</t>
  </si>
  <si>
    <t>Šibor Petr ml.</t>
  </si>
  <si>
    <t>Bednář Jiří</t>
  </si>
  <si>
    <t>Sláma Dalibor</t>
  </si>
  <si>
    <t>701 4T</t>
  </si>
  <si>
    <t>Michlík Dušan</t>
  </si>
  <si>
    <t>Malina Radek</t>
  </si>
  <si>
    <t>Liška Karel ml.</t>
  </si>
  <si>
    <t>Homola Tomáš</t>
  </si>
  <si>
    <t>Zahradník Radek</t>
  </si>
  <si>
    <t>Novotný Vladimír st.</t>
  </si>
  <si>
    <t>Doležal Pavel</t>
  </si>
  <si>
    <t>LAVERDA</t>
  </si>
  <si>
    <t>Kabát Jakub</t>
  </si>
  <si>
    <t xml:space="preserve"> 250 2T</t>
  </si>
  <si>
    <t>Sedlák Pavel</t>
  </si>
  <si>
    <t>Bílas Radim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</si>
</sst>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d/m/yyyy;@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B050"/>
      <name val="Arial"/>
      <family val="2"/>
      <charset val="238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71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/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5" xfId="0" applyBorder="1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horizontal="center" vertical="center"/>
    </xf>
    <xf numFmtId="47" fontId="0" fillId="0" borderId="0" xfId="0" applyNumberFormat="1" applyAlignment="1" applyProtection="1">
      <alignment horizontal="center"/>
      <protection locked="0"/>
    </xf>
    <xf numFmtId="0" fontId="3" fillId="0" borderId="0" xfId="0" applyFont="1"/>
    <xf numFmtId="0" fontId="0" fillId="0" borderId="7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6" fillId="0" borderId="8" xfId="0" applyFont="1" applyBorder="1" applyAlignment="1">
      <alignment horizontal="right" wrapText="1"/>
    </xf>
    <xf numFmtId="0" fontId="6" fillId="0" borderId="9" xfId="0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3" fillId="0" borderId="5" xfId="0" applyFont="1" applyBorder="1" applyAlignment="1">
      <alignment horizontal="righ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/>
    <xf numFmtId="47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7" fontId="0" fillId="0" borderId="0" xfId="0" applyNumberFormat="1"/>
    <xf numFmtId="0" fontId="3" fillId="0" borderId="9" xfId="0" applyFont="1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0" xfId="0" applyBorder="1" applyAlignment="1" applyProtection="1">
      <alignment horizontal="right"/>
      <protection locked="0"/>
    </xf>
    <xf numFmtId="0" fontId="0" fillId="0" borderId="9" xfId="0" applyBorder="1" applyAlignment="1">
      <alignment horizontal="right" wrapText="1"/>
    </xf>
    <xf numFmtId="0" fontId="0" fillId="0" borderId="34" xfId="0" applyBorder="1" applyAlignment="1">
      <alignment horizontal="right" wrapText="1"/>
    </xf>
    <xf numFmtId="0" fontId="7" fillId="0" borderId="0" xfId="1" applyFont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165" fontId="10" fillId="0" borderId="0" xfId="0" applyNumberFormat="1" applyFont="1"/>
    <xf numFmtId="165" fontId="8" fillId="0" borderId="0" xfId="0" applyNumberFormat="1" applyFont="1"/>
    <xf numFmtId="0" fontId="8" fillId="0" borderId="0" xfId="0" applyFont="1" applyAlignment="1">
      <alignment horizontal="center" vertical="center"/>
    </xf>
    <xf numFmtId="164" fontId="8" fillId="0" borderId="0" xfId="0" applyNumberFormat="1" applyFont="1"/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5" xfId="0" applyFont="1" applyBorder="1"/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9" xfId="0" applyFont="1" applyBorder="1" applyAlignment="1">
      <alignment horizontal="right" wrapText="1"/>
    </xf>
    <xf numFmtId="0" fontId="12" fillId="0" borderId="0" xfId="1" applyFont="1" applyAlignment="1">
      <alignment wrapText="1"/>
    </xf>
    <xf numFmtId="0" fontId="8" fillId="0" borderId="7" xfId="0" applyFont="1" applyBorder="1"/>
    <xf numFmtId="0" fontId="11" fillId="0" borderId="10" xfId="0" applyFont="1" applyBorder="1" applyAlignment="1">
      <alignment horizontal="right" wrapText="1"/>
    </xf>
    <xf numFmtId="47" fontId="8" fillId="0" borderId="0" xfId="0" applyNumberFormat="1" applyFont="1" applyAlignment="1" applyProtection="1">
      <alignment horizontal="center"/>
      <protection locked="0"/>
    </xf>
    <xf numFmtId="47" fontId="8" fillId="0" borderId="0" xfId="0" applyNumberFormat="1" applyFont="1"/>
    <xf numFmtId="0" fontId="10" fillId="0" borderId="0" xfId="0" applyFont="1"/>
    <xf numFmtId="47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2" fillId="0" borderId="0" xfId="1" applyFont="1" applyAlignment="1">
      <alignment horizontal="center" wrapText="1"/>
    </xf>
    <xf numFmtId="0" fontId="10" fillId="0" borderId="0" xfId="1" applyFont="1" applyProtection="1">
      <protection locked="0"/>
    </xf>
    <xf numFmtId="0" fontId="10" fillId="0" borderId="0" xfId="1" applyFont="1" applyAlignment="1" applyProtection="1">
      <alignment horizontal="center" vertical="center"/>
      <protection locked="0"/>
    </xf>
    <xf numFmtId="20" fontId="11" fillId="0" borderId="0" xfId="1" applyNumberFormat="1" applyFont="1" applyAlignment="1" applyProtection="1">
      <alignment horizontal="center" vertical="center"/>
      <protection locked="0"/>
    </xf>
    <xf numFmtId="0" fontId="11" fillId="0" borderId="0" xfId="1" applyFont="1" applyProtection="1">
      <protection locked="0"/>
    </xf>
    <xf numFmtId="0" fontId="11" fillId="0" borderId="0" xfId="1" applyFont="1" applyAlignment="1" applyProtection="1">
      <alignment horizontal="center" vertical="center"/>
      <protection locked="0"/>
    </xf>
    <xf numFmtId="20" fontId="10" fillId="0" borderId="0" xfId="1" applyNumberFormat="1" applyFont="1" applyAlignment="1" applyProtection="1">
      <alignment horizontal="center" vertical="center"/>
      <protection locked="0"/>
    </xf>
    <xf numFmtId="0" fontId="13" fillId="0" borderId="0" xfId="0" applyFont="1"/>
    <xf numFmtId="165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165" fontId="15" fillId="0" borderId="0" xfId="0" applyNumberFormat="1" applyFont="1"/>
    <xf numFmtId="165" fontId="13" fillId="0" borderId="0" xfId="0" applyNumberFormat="1" applyFont="1"/>
    <xf numFmtId="0" fontId="13" fillId="0" borderId="0" xfId="0" applyFont="1" applyAlignment="1">
      <alignment horizontal="center" vertical="center"/>
    </xf>
    <xf numFmtId="164" fontId="13" fillId="0" borderId="0" xfId="0" applyNumberFormat="1" applyFont="1"/>
    <xf numFmtId="0" fontId="1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5" xfId="0" applyFont="1" applyBorder="1"/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8" xfId="0" applyFont="1" applyBorder="1" applyAlignment="1">
      <alignment horizontal="right" wrapText="1"/>
    </xf>
    <xf numFmtId="0" fontId="16" fillId="0" borderId="9" xfId="0" applyFont="1" applyBorder="1" applyAlignment="1">
      <alignment horizontal="right" wrapText="1"/>
    </xf>
    <xf numFmtId="0" fontId="16" fillId="0" borderId="10" xfId="0" applyFont="1" applyBorder="1" applyAlignment="1">
      <alignment horizontal="right" wrapText="1"/>
    </xf>
    <xf numFmtId="0" fontId="13" fillId="0" borderId="65" xfId="0" applyFont="1" applyBorder="1"/>
    <xf numFmtId="0" fontId="13" fillId="0" borderId="65" xfId="0" applyFont="1" applyBorder="1" applyAlignment="1">
      <alignment horizontal="center" vertical="center"/>
    </xf>
    <xf numFmtId="47" fontId="13" fillId="0" borderId="65" xfId="0" applyNumberFormat="1" applyFont="1" applyBorder="1" applyAlignment="1" applyProtection="1">
      <alignment horizontal="center"/>
      <protection locked="0"/>
    </xf>
    <xf numFmtId="47" fontId="13" fillId="0" borderId="65" xfId="0" applyNumberFormat="1" applyFont="1" applyBorder="1"/>
    <xf numFmtId="47" fontId="15" fillId="0" borderId="65" xfId="0" applyNumberFormat="1" applyFont="1" applyBorder="1" applyAlignment="1" applyProtection="1">
      <alignment horizontal="center"/>
      <protection locked="0"/>
    </xf>
    <xf numFmtId="47" fontId="13" fillId="0" borderId="65" xfId="0" applyNumberFormat="1" applyFont="1" applyBorder="1" applyAlignment="1">
      <alignment horizontal="right"/>
    </xf>
    <xf numFmtId="0" fontId="13" fillId="0" borderId="65" xfId="0" applyFont="1" applyBorder="1" applyAlignment="1">
      <alignment horizontal="right"/>
    </xf>
    <xf numFmtId="0" fontId="17" fillId="0" borderId="0" xfId="0" applyFont="1"/>
    <xf numFmtId="20" fontId="16" fillId="0" borderId="0" xfId="1" applyNumberFormat="1" applyFont="1" applyAlignment="1" applyProtection="1">
      <alignment horizontal="center"/>
      <protection locked="0"/>
    </xf>
    <xf numFmtId="47" fontId="16" fillId="0" borderId="0" xfId="0" applyNumberFormat="1" applyFont="1" applyAlignment="1" applyProtection="1">
      <alignment horizontal="center"/>
      <protection locked="0"/>
    </xf>
    <xf numFmtId="47" fontId="16" fillId="0" borderId="0" xfId="0" applyNumberFormat="1" applyFont="1"/>
    <xf numFmtId="47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0" fillId="0" borderId="0" xfId="0" applyAlignment="1">
      <alignment horizontal="right" wrapText="1"/>
    </xf>
    <xf numFmtId="0" fontId="1" fillId="0" borderId="22" xfId="1" applyFont="1" applyBorder="1"/>
    <xf numFmtId="0" fontId="1" fillId="0" borderId="20" xfId="1" applyFont="1" applyBorder="1" applyAlignment="1">
      <alignment horizontal="center" vertical="center"/>
    </xf>
    <xf numFmtId="0" fontId="1" fillId="0" borderId="7" xfId="1" applyFont="1" applyBorder="1"/>
    <xf numFmtId="0" fontId="1" fillId="0" borderId="3" xfId="0" applyFont="1" applyBorder="1" applyAlignment="1">
      <alignment horizontal="center"/>
    </xf>
    <xf numFmtId="0" fontId="7" fillId="0" borderId="10" xfId="0" applyFont="1" applyBorder="1" applyAlignment="1">
      <alignment horizontal="right" wrapText="1"/>
    </xf>
    <xf numFmtId="0" fontId="1" fillId="0" borderId="0" xfId="0" applyFont="1" applyAlignment="1">
      <alignment horizontal="center"/>
    </xf>
    <xf numFmtId="0" fontId="1" fillId="0" borderId="0" xfId="2"/>
    <xf numFmtId="164" fontId="1" fillId="0" borderId="0" xfId="2" applyNumberFormat="1"/>
    <xf numFmtId="0" fontId="1" fillId="0" borderId="0" xfId="2" applyAlignment="1">
      <alignment horizontal="center" vertical="center"/>
    </xf>
    <xf numFmtId="0" fontId="1" fillId="0" borderId="3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1" xfId="2" applyBorder="1" applyAlignment="1">
      <alignment horizontal="center"/>
    </xf>
    <xf numFmtId="0" fontId="1" fillId="0" borderId="0" xfId="2" applyAlignment="1">
      <alignment horizontal="center" vertical="center" wrapText="1"/>
    </xf>
    <xf numFmtId="0" fontId="1" fillId="0" borderId="6" xfId="2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165" fontId="1" fillId="0" borderId="0" xfId="2" applyNumberFormat="1"/>
    <xf numFmtId="0" fontId="2" fillId="0" borderId="0" xfId="2" applyFont="1" applyAlignment="1">
      <alignment horizontal="center" vertical="center"/>
    </xf>
    <xf numFmtId="165" fontId="2" fillId="0" borderId="0" xfId="2" applyNumberFormat="1" applyFont="1" applyAlignment="1">
      <alignment horizontal="center"/>
    </xf>
    <xf numFmtId="165" fontId="1" fillId="0" borderId="0" xfId="0" applyNumberFormat="1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0" fillId="0" borderId="10" xfId="2" applyFont="1" applyBorder="1" applyAlignment="1">
      <alignment horizontal="right" wrapText="1"/>
    </xf>
    <xf numFmtId="0" fontId="20" fillId="0" borderId="10" xfId="2" applyFont="1" applyBorder="1" applyAlignment="1" applyProtection="1">
      <alignment horizontal="right"/>
      <protection locked="0"/>
    </xf>
    <xf numFmtId="0" fontId="20" fillId="0" borderId="9" xfId="2" applyFont="1" applyBorder="1" applyAlignment="1">
      <alignment horizontal="right" wrapText="1"/>
    </xf>
    <xf numFmtId="0" fontId="16" fillId="0" borderId="0" xfId="0" applyFont="1" applyAlignment="1">
      <alignment horizontal="right" wrapText="1"/>
    </xf>
    <xf numFmtId="0" fontId="7" fillId="0" borderId="10" xfId="2" applyFont="1" applyBorder="1" applyAlignment="1">
      <alignment horizontal="right" wrapText="1"/>
    </xf>
    <xf numFmtId="0" fontId="7" fillId="0" borderId="10" xfId="2" applyFont="1" applyBorder="1" applyAlignment="1" applyProtection="1">
      <alignment horizontal="right"/>
      <protection locked="0"/>
    </xf>
    <xf numFmtId="0" fontId="7" fillId="0" borderId="9" xfId="2" applyFont="1" applyBorder="1" applyAlignment="1">
      <alignment horizontal="right" wrapText="1"/>
    </xf>
    <xf numFmtId="0" fontId="1" fillId="0" borderId="5" xfId="0" applyFont="1" applyBorder="1"/>
    <xf numFmtId="0" fontId="7" fillId="2" borderId="18" xfId="1" applyFont="1" applyFill="1" applyBorder="1" applyAlignment="1">
      <alignment horizontal="center"/>
    </xf>
    <xf numFmtId="20" fontId="6" fillId="2" borderId="15" xfId="1" applyNumberFormat="1" applyFont="1" applyFill="1" applyBorder="1" applyAlignment="1" applyProtection="1">
      <alignment horizontal="center" vertical="center"/>
      <protection locked="0"/>
    </xf>
    <xf numFmtId="47" fontId="10" fillId="2" borderId="45" xfId="0" applyNumberFormat="1" applyFont="1" applyFill="1" applyBorder="1" applyAlignment="1" applyProtection="1">
      <alignment horizontal="center"/>
      <protection locked="0"/>
    </xf>
    <xf numFmtId="47" fontId="10" fillId="2" borderId="14" xfId="0" applyNumberFormat="1" applyFont="1" applyFill="1" applyBorder="1"/>
    <xf numFmtId="47" fontId="10" fillId="2" borderId="29" xfId="0" applyNumberFormat="1" applyFont="1" applyFill="1" applyBorder="1" applyAlignment="1" applyProtection="1">
      <alignment horizontal="center"/>
      <protection locked="0"/>
    </xf>
    <xf numFmtId="0" fontId="10" fillId="2" borderId="12" xfId="0" applyFont="1" applyFill="1" applyBorder="1"/>
    <xf numFmtId="47" fontId="10" fillId="2" borderId="12" xfId="0" applyNumberFormat="1" applyFont="1" applyFill="1" applyBorder="1" applyAlignment="1">
      <alignment horizontal="right"/>
    </xf>
    <xf numFmtId="0" fontId="10" fillId="2" borderId="46" xfId="0" applyFont="1" applyFill="1" applyBorder="1" applyAlignment="1">
      <alignment horizontal="right"/>
    </xf>
    <xf numFmtId="0" fontId="7" fillId="2" borderId="17" xfId="1" applyFont="1" applyFill="1" applyBorder="1" applyAlignment="1">
      <alignment wrapText="1"/>
    </xf>
    <xf numFmtId="0" fontId="1" fillId="2" borderId="17" xfId="0" applyFont="1" applyFill="1" applyBorder="1"/>
    <xf numFmtId="0" fontId="1" fillId="2" borderId="22" xfId="0" applyFont="1" applyFill="1" applyBorder="1" applyAlignment="1">
      <alignment horizontal="center"/>
    </xf>
    <xf numFmtId="20" fontId="6" fillId="2" borderId="12" xfId="1" applyNumberFormat="1" applyFont="1" applyFill="1" applyBorder="1" applyAlignment="1" applyProtection="1">
      <alignment horizontal="center" vertical="center"/>
      <protection locked="0"/>
    </xf>
    <xf numFmtId="47" fontId="10" fillId="2" borderId="46" xfId="0" applyNumberFormat="1" applyFont="1" applyFill="1" applyBorder="1" applyAlignment="1" applyProtection="1">
      <alignment horizontal="center"/>
      <protection locked="0"/>
    </xf>
    <xf numFmtId="47" fontId="10" fillId="2" borderId="18" xfId="0" applyNumberFormat="1" applyFont="1" applyFill="1" applyBorder="1"/>
    <xf numFmtId="47" fontId="10" fillId="2" borderId="22" xfId="0" applyNumberFormat="1" applyFont="1" applyFill="1" applyBorder="1" applyAlignment="1" applyProtection="1">
      <alignment horizontal="center"/>
      <protection locked="0"/>
    </xf>
    <xf numFmtId="0" fontId="3" fillId="2" borderId="17" xfId="1" applyFill="1" applyBorder="1" applyProtection="1">
      <protection locked="0"/>
    </xf>
    <xf numFmtId="0" fontId="6" fillId="2" borderId="17" xfId="1" applyFont="1" applyFill="1" applyBorder="1" applyProtection="1">
      <protection locked="0"/>
    </xf>
    <xf numFmtId="0" fontId="6" fillId="2" borderId="7" xfId="1" applyFont="1" applyFill="1" applyBorder="1" applyAlignment="1" applyProtection="1">
      <alignment horizontal="center"/>
      <protection locked="0"/>
    </xf>
    <xf numFmtId="0" fontId="7" fillId="2" borderId="17" xfId="0" applyFont="1" applyFill="1" applyBorder="1"/>
    <xf numFmtId="0" fontId="1" fillId="2" borderId="7" xfId="0" applyFont="1" applyFill="1" applyBorder="1" applyAlignment="1">
      <alignment horizontal="center"/>
    </xf>
    <xf numFmtId="47" fontId="10" fillId="2" borderId="12" xfId="0" applyNumberFormat="1" applyFont="1" applyFill="1" applyBorder="1" applyAlignment="1" applyProtection="1">
      <alignment horizontal="center"/>
      <protection locked="0"/>
    </xf>
    <xf numFmtId="47" fontId="10" fillId="2" borderId="22" xfId="0" applyNumberFormat="1" applyFont="1" applyFill="1" applyBorder="1"/>
    <xf numFmtId="47" fontId="10" fillId="2" borderId="24" xfId="0" applyNumberFormat="1" applyFont="1" applyFill="1" applyBorder="1" applyAlignment="1" applyProtection="1">
      <alignment horizontal="center"/>
      <protection locked="0"/>
    </xf>
    <xf numFmtId="47" fontId="10" fillId="2" borderId="7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/>
    <xf numFmtId="0" fontId="7" fillId="2" borderId="10" xfId="1" applyFont="1" applyFill="1" applyBorder="1" applyAlignment="1">
      <alignment horizontal="center"/>
    </xf>
    <xf numFmtId="20" fontId="6" fillId="2" borderId="10" xfId="1" applyNumberFormat="1" applyFont="1" applyFill="1" applyBorder="1" applyAlignment="1" applyProtection="1">
      <alignment horizontal="center" vertical="center"/>
      <protection locked="0"/>
    </xf>
    <xf numFmtId="0" fontId="6" fillId="2" borderId="20" xfId="1" applyFont="1" applyFill="1" applyBorder="1" applyAlignment="1" applyProtection="1">
      <alignment horizontal="center" vertical="center"/>
      <protection locked="0"/>
    </xf>
    <xf numFmtId="20" fontId="6" fillId="2" borderId="22" xfId="1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6" fillId="2" borderId="2" xfId="1" applyFont="1" applyFill="1" applyBorder="1" applyProtection="1">
      <protection locked="0"/>
    </xf>
    <xf numFmtId="20" fontId="6" fillId="2" borderId="48" xfId="1" applyNumberFormat="1" applyFont="1" applyFill="1" applyBorder="1" applyAlignment="1" applyProtection="1">
      <alignment horizontal="center" vertical="center"/>
      <protection locked="0"/>
    </xf>
    <xf numFmtId="47" fontId="10" fillId="2" borderId="42" xfId="0" applyNumberFormat="1" applyFont="1" applyFill="1" applyBorder="1" applyAlignment="1" applyProtection="1">
      <alignment horizontal="center"/>
      <protection locked="0"/>
    </xf>
    <xf numFmtId="47" fontId="10" fillId="2" borderId="48" xfId="0" applyNumberFormat="1" applyFont="1" applyFill="1" applyBorder="1"/>
    <xf numFmtId="47" fontId="10" fillId="2" borderId="39" xfId="0" applyNumberFormat="1" applyFont="1" applyFill="1" applyBorder="1" applyAlignment="1" applyProtection="1">
      <alignment horizontal="center"/>
      <protection locked="0"/>
    </xf>
    <xf numFmtId="47" fontId="10" fillId="2" borderId="38" xfId="0" applyNumberFormat="1" applyFont="1" applyFill="1" applyBorder="1" applyAlignment="1" applyProtection="1">
      <alignment horizontal="center"/>
      <protection locked="0"/>
    </xf>
    <xf numFmtId="47" fontId="10" fillId="2" borderId="42" xfId="0" applyNumberFormat="1" applyFont="1" applyFill="1" applyBorder="1" applyAlignment="1">
      <alignment horizontal="right"/>
    </xf>
    <xf numFmtId="0" fontId="10" fillId="2" borderId="52" xfId="0" applyFont="1" applyFill="1" applyBorder="1" applyAlignment="1">
      <alignment horizontal="right"/>
    </xf>
    <xf numFmtId="0" fontId="18" fillId="2" borderId="44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wrapText="1"/>
    </xf>
    <xf numFmtId="0" fontId="1" fillId="2" borderId="7" xfId="1" applyFont="1" applyFill="1" applyBorder="1" applyProtection="1">
      <protection locked="0"/>
    </xf>
    <xf numFmtId="0" fontId="3" fillId="2" borderId="13" xfId="1" applyFill="1" applyBorder="1" applyAlignment="1" applyProtection="1">
      <alignment horizontal="center" vertical="center"/>
      <protection locked="0"/>
    </xf>
    <xf numFmtId="20" fontId="3" fillId="2" borderId="13" xfId="1" applyNumberFormat="1" applyFill="1" applyBorder="1" applyAlignment="1" applyProtection="1">
      <alignment horizontal="center" vertical="center"/>
      <protection locked="0"/>
    </xf>
    <xf numFmtId="47" fontId="15" fillId="2" borderId="58" xfId="0" applyNumberFormat="1" applyFont="1" applyFill="1" applyBorder="1" applyAlignment="1" applyProtection="1">
      <alignment horizontal="center"/>
      <protection locked="0"/>
    </xf>
    <xf numFmtId="47" fontId="15" fillId="2" borderId="53" xfId="0" applyNumberFormat="1" applyFont="1" applyFill="1" applyBorder="1"/>
    <xf numFmtId="47" fontId="15" fillId="2" borderId="61" xfId="0" applyNumberFormat="1" applyFont="1" applyFill="1" applyBorder="1" applyAlignment="1" applyProtection="1">
      <alignment horizontal="center"/>
      <protection locked="0"/>
    </xf>
    <xf numFmtId="47" fontId="15" fillId="2" borderId="67" xfId="0" applyNumberFormat="1" applyFont="1" applyFill="1" applyBorder="1" applyAlignment="1" applyProtection="1">
      <alignment horizontal="center"/>
      <protection locked="0"/>
    </xf>
    <xf numFmtId="0" fontId="15" fillId="2" borderId="53" xfId="0" applyFont="1" applyFill="1" applyBorder="1"/>
    <xf numFmtId="47" fontId="15" fillId="2" borderId="46" xfId="0" applyNumberFormat="1" applyFont="1" applyFill="1" applyBorder="1" applyAlignment="1">
      <alignment horizontal="right"/>
    </xf>
    <xf numFmtId="0" fontId="15" fillId="2" borderId="12" xfId="0" applyFont="1" applyFill="1" applyBorder="1" applyAlignment="1">
      <alignment horizontal="right"/>
    </xf>
    <xf numFmtId="0" fontId="7" fillId="2" borderId="44" xfId="1" applyFont="1" applyFill="1" applyBorder="1" applyAlignment="1">
      <alignment horizontal="right" wrapText="1"/>
    </xf>
    <xf numFmtId="0" fontId="7" fillId="2" borderId="30" xfId="1" applyFont="1" applyFill="1" applyBorder="1" applyAlignment="1">
      <alignment wrapText="1"/>
    </xf>
    <xf numFmtId="0" fontId="1" fillId="2" borderId="70" xfId="1" applyFont="1" applyFill="1" applyBorder="1" applyProtection="1">
      <protection locked="0"/>
    </xf>
    <xf numFmtId="0" fontId="3" fillId="2" borderId="53" xfId="1" applyFill="1" applyBorder="1" applyAlignment="1" applyProtection="1">
      <alignment horizontal="center" vertical="center"/>
      <protection locked="0"/>
    </xf>
    <xf numFmtId="20" fontId="3" fillId="2" borderId="65" xfId="1" applyNumberFormat="1" applyFill="1" applyBorder="1" applyAlignment="1" applyProtection="1">
      <alignment horizontal="center"/>
      <protection locked="0"/>
    </xf>
    <xf numFmtId="0" fontId="18" fillId="2" borderId="14" xfId="1" applyFont="1" applyFill="1" applyBorder="1" applyAlignment="1">
      <alignment horizontal="right" wrapText="1"/>
    </xf>
    <xf numFmtId="0" fontId="1" fillId="2" borderId="7" xfId="0" applyFont="1" applyFill="1" applyBorder="1"/>
    <xf numFmtId="0" fontId="13" fillId="2" borderId="12" xfId="0" applyFont="1" applyFill="1" applyBorder="1" applyAlignment="1">
      <alignment horizontal="center" vertical="center"/>
    </xf>
    <xf numFmtId="20" fontId="3" fillId="2" borderId="22" xfId="1" applyNumberFormat="1" applyFill="1" applyBorder="1" applyAlignment="1" applyProtection="1">
      <alignment horizontal="center"/>
      <protection locked="0"/>
    </xf>
    <xf numFmtId="47" fontId="15" fillId="2" borderId="10" xfId="0" applyNumberFormat="1" applyFont="1" applyFill="1" applyBorder="1" applyAlignment="1" applyProtection="1">
      <alignment horizontal="center"/>
      <protection locked="0"/>
    </xf>
    <xf numFmtId="47" fontId="15" fillId="2" borderId="12" xfId="0" applyNumberFormat="1" applyFont="1" applyFill="1" applyBorder="1"/>
    <xf numFmtId="47" fontId="15" fillId="2" borderId="7" xfId="0" applyNumberFormat="1" applyFont="1" applyFill="1" applyBorder="1" applyAlignment="1" applyProtection="1">
      <alignment horizontal="center"/>
      <protection locked="0"/>
    </xf>
    <xf numFmtId="47" fontId="15" fillId="2" borderId="20" xfId="0" applyNumberFormat="1" applyFont="1" applyFill="1" applyBorder="1" applyAlignment="1" applyProtection="1">
      <alignment horizontal="center"/>
      <protection locked="0"/>
    </xf>
    <xf numFmtId="0" fontId="15" fillId="2" borderId="12" xfId="0" applyFont="1" applyFill="1" applyBorder="1"/>
    <xf numFmtId="0" fontId="3" fillId="2" borderId="12" xfId="1" applyFill="1" applyBorder="1" applyAlignment="1" applyProtection="1">
      <alignment horizontal="center" vertical="center"/>
      <protection locked="0"/>
    </xf>
    <xf numFmtId="0" fontId="7" fillId="2" borderId="29" xfId="1" applyFont="1" applyFill="1" applyBorder="1" applyAlignment="1">
      <alignment wrapText="1"/>
    </xf>
    <xf numFmtId="0" fontId="1" fillId="2" borderId="68" xfId="1" applyFont="1" applyFill="1" applyBorder="1" applyProtection="1">
      <protection locked="0"/>
    </xf>
    <xf numFmtId="0" fontId="18" fillId="2" borderId="51" xfId="1" applyFont="1" applyFill="1" applyBorder="1" applyAlignment="1">
      <alignment horizontal="right" wrapText="1"/>
    </xf>
    <xf numFmtId="0" fontId="7" fillId="2" borderId="0" xfId="1" applyFont="1" applyFill="1" applyAlignment="1">
      <alignment wrapText="1"/>
    </xf>
    <xf numFmtId="0" fontId="1" fillId="2" borderId="27" xfId="1" applyFont="1" applyFill="1" applyBorder="1" applyProtection="1">
      <protection locked="0"/>
    </xf>
    <xf numFmtId="0" fontId="3" fillId="2" borderId="28" xfId="1" applyFill="1" applyBorder="1" applyAlignment="1" applyProtection="1">
      <alignment horizontal="center" vertical="center"/>
      <protection locked="0"/>
    </xf>
    <xf numFmtId="20" fontId="3" fillId="2" borderId="40" xfId="1" applyNumberFormat="1" applyFill="1" applyBorder="1" applyAlignment="1" applyProtection="1">
      <alignment horizontal="center"/>
      <protection locked="0"/>
    </xf>
    <xf numFmtId="47" fontId="15" fillId="2" borderId="11" xfId="0" applyNumberFormat="1" applyFont="1" applyFill="1" applyBorder="1" applyAlignment="1" applyProtection="1">
      <alignment horizontal="center"/>
      <protection locked="0"/>
    </xf>
    <xf numFmtId="47" fontId="15" fillId="2" borderId="28" xfId="0" applyNumberFormat="1" applyFont="1" applyFill="1" applyBorder="1"/>
    <xf numFmtId="47" fontId="15" fillId="2" borderId="27" xfId="0" applyNumberFormat="1" applyFont="1" applyFill="1" applyBorder="1" applyAlignment="1" applyProtection="1">
      <alignment horizontal="center"/>
      <protection locked="0"/>
    </xf>
    <xf numFmtId="47" fontId="15" fillId="2" borderId="54" xfId="0" applyNumberFormat="1" applyFont="1" applyFill="1" applyBorder="1" applyAlignment="1" applyProtection="1">
      <alignment horizontal="center"/>
      <protection locked="0"/>
    </xf>
    <xf numFmtId="0" fontId="1" fillId="2" borderId="28" xfId="0" applyFont="1" applyFill="1" applyBorder="1"/>
    <xf numFmtId="47" fontId="15" fillId="2" borderId="47" xfId="0" applyNumberFormat="1" applyFont="1" applyFill="1" applyBorder="1" applyAlignment="1">
      <alignment horizontal="right"/>
    </xf>
    <xf numFmtId="0" fontId="15" fillId="2" borderId="28" xfId="0" applyFont="1" applyFill="1" applyBorder="1" applyAlignment="1">
      <alignment horizontal="right"/>
    </xf>
    <xf numFmtId="0" fontId="22" fillId="2" borderId="73" xfId="1" applyFont="1" applyFill="1" applyBorder="1" applyAlignment="1">
      <alignment horizontal="right" wrapText="1"/>
    </xf>
    <xf numFmtId="0" fontId="1" fillId="2" borderId="74" xfId="0" applyFont="1" applyFill="1" applyBorder="1"/>
    <xf numFmtId="0" fontId="0" fillId="2" borderId="74" xfId="0" applyFill="1" applyBorder="1"/>
    <xf numFmtId="0" fontId="0" fillId="2" borderId="64" xfId="0" applyFill="1" applyBorder="1" applyAlignment="1">
      <alignment horizontal="center"/>
    </xf>
    <xf numFmtId="20" fontId="3" fillId="2" borderId="6" xfId="1" applyNumberFormat="1" applyFill="1" applyBorder="1" applyAlignment="1" applyProtection="1">
      <alignment horizontal="center"/>
      <protection locked="0"/>
    </xf>
    <xf numFmtId="47" fontId="15" fillId="2" borderId="4" xfId="0" applyNumberFormat="1" applyFont="1" applyFill="1" applyBorder="1" applyAlignment="1" applyProtection="1">
      <alignment horizontal="center"/>
      <protection locked="0"/>
    </xf>
    <xf numFmtId="47" fontId="15" fillId="2" borderId="72" xfId="0" applyNumberFormat="1" applyFont="1" applyFill="1" applyBorder="1"/>
    <xf numFmtId="47" fontId="15" fillId="2" borderId="76" xfId="0" applyNumberFormat="1" applyFont="1" applyFill="1" applyBorder="1" applyAlignment="1" applyProtection="1">
      <alignment horizontal="center"/>
      <protection locked="0"/>
    </xf>
    <xf numFmtId="47" fontId="15" fillId="2" borderId="73" xfId="0" applyNumberFormat="1" applyFont="1" applyFill="1" applyBorder="1" applyAlignment="1" applyProtection="1">
      <alignment horizontal="center"/>
      <protection locked="0"/>
    </xf>
    <xf numFmtId="47" fontId="15" fillId="2" borderId="77" xfId="0" applyNumberFormat="1" applyFont="1" applyFill="1" applyBorder="1" applyAlignment="1" applyProtection="1">
      <alignment horizontal="center"/>
      <protection locked="0"/>
    </xf>
    <xf numFmtId="0" fontId="1" fillId="2" borderId="72" xfId="0" applyFont="1" applyFill="1" applyBorder="1"/>
    <xf numFmtId="47" fontId="15" fillId="2" borderId="64" xfId="0" applyNumberFormat="1" applyFont="1" applyFill="1" applyBorder="1" applyAlignment="1">
      <alignment horizontal="right"/>
    </xf>
    <xf numFmtId="0" fontId="15" fillId="2" borderId="72" xfId="0" applyFont="1" applyFill="1" applyBorder="1" applyAlignment="1">
      <alignment horizontal="right"/>
    </xf>
    <xf numFmtId="0" fontId="1" fillId="2" borderId="7" xfId="1" applyFont="1" applyFill="1" applyBorder="1" applyAlignment="1">
      <alignment wrapText="1"/>
    </xf>
    <xf numFmtId="47" fontId="3" fillId="2" borderId="49" xfId="0" applyNumberFormat="1" applyFont="1" applyFill="1" applyBorder="1" applyAlignment="1" applyProtection="1">
      <alignment horizontal="center"/>
      <protection locked="0"/>
    </xf>
    <xf numFmtId="47" fontId="3" fillId="2" borderId="14" xfId="0" applyNumberFormat="1" applyFont="1" applyFill="1" applyBorder="1"/>
    <xf numFmtId="47" fontId="3" fillId="2" borderId="29" xfId="0" applyNumberFormat="1" applyFont="1" applyFill="1" applyBorder="1" applyAlignment="1" applyProtection="1">
      <alignment horizontal="center"/>
      <protection locked="0"/>
    </xf>
    <xf numFmtId="47" fontId="3" fillId="2" borderId="4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47" fontId="3" fillId="2" borderId="12" xfId="0" applyNumberFormat="1" applyFont="1" applyFill="1" applyBorder="1" applyAlignment="1">
      <alignment horizontal="right"/>
    </xf>
    <xf numFmtId="0" fontId="3" fillId="2" borderId="46" xfId="0" applyFont="1" applyFill="1" applyBorder="1" applyAlignment="1">
      <alignment horizontal="right"/>
    </xf>
    <xf numFmtId="0" fontId="1" fillId="2" borderId="18" xfId="1" applyFont="1" applyFill="1" applyBorder="1" applyAlignment="1">
      <alignment horizontal="center" wrapText="1"/>
    </xf>
    <xf numFmtId="0" fontId="1" fillId="2" borderId="22" xfId="0" applyFont="1" applyFill="1" applyBorder="1"/>
    <xf numFmtId="0" fontId="1" fillId="2" borderId="20" xfId="0" applyFont="1" applyFill="1" applyBorder="1" applyAlignment="1">
      <alignment horizontal="center" vertical="center"/>
    </xf>
    <xf numFmtId="20" fontId="1" fillId="2" borderId="12" xfId="0" applyNumberFormat="1" applyFont="1" applyFill="1" applyBorder="1" applyAlignment="1">
      <alignment horizontal="center"/>
    </xf>
    <xf numFmtId="47" fontId="3" fillId="2" borderId="46" xfId="0" applyNumberFormat="1" applyFont="1" applyFill="1" applyBorder="1" applyAlignment="1" applyProtection="1">
      <alignment horizontal="center"/>
      <protection locked="0"/>
    </xf>
    <xf numFmtId="47" fontId="3" fillId="2" borderId="18" xfId="0" applyNumberFormat="1" applyFont="1" applyFill="1" applyBorder="1"/>
    <xf numFmtId="47" fontId="3" fillId="2" borderId="22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/>
    <xf numFmtId="20" fontId="1" fillId="2" borderId="12" xfId="1" applyNumberFormat="1" applyFont="1" applyFill="1" applyBorder="1" applyAlignment="1" applyProtection="1">
      <alignment horizontal="center" vertical="center"/>
      <protection locked="0"/>
    </xf>
    <xf numFmtId="0" fontId="1" fillId="2" borderId="18" xfId="1" applyFont="1" applyFill="1" applyBorder="1" applyAlignment="1">
      <alignment horizontal="center"/>
    </xf>
    <xf numFmtId="20" fontId="3" fillId="2" borderId="12" xfId="1" applyNumberFormat="1" applyFill="1" applyBorder="1" applyAlignment="1" applyProtection="1">
      <alignment horizontal="center" vertical="center"/>
      <protection locked="0"/>
    </xf>
    <xf numFmtId="0" fontId="1" fillId="2" borderId="17" xfId="1" applyFont="1" applyFill="1" applyBorder="1" applyAlignment="1">
      <alignment wrapText="1"/>
    </xf>
    <xf numFmtId="0" fontId="7" fillId="2" borderId="20" xfId="1" applyFont="1" applyFill="1" applyBorder="1" applyAlignment="1" applyProtection="1">
      <alignment horizontal="center" vertical="center"/>
      <protection locked="0"/>
    </xf>
    <xf numFmtId="0" fontId="19" fillId="2" borderId="18" xfId="1" applyFont="1" applyFill="1" applyBorder="1" applyAlignment="1">
      <alignment horizontal="center" wrapText="1"/>
    </xf>
    <xf numFmtId="0" fontId="1" fillId="2" borderId="17" xfId="1" applyFont="1" applyFill="1" applyBorder="1" applyProtection="1">
      <protection locked="0"/>
    </xf>
    <xf numFmtId="0" fontId="1" fillId="2" borderId="7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>
      <alignment horizontal="center" wrapText="1"/>
    </xf>
    <xf numFmtId="0" fontId="1" fillId="2" borderId="2" xfId="1" applyFont="1" applyFill="1" applyBorder="1" applyProtection="1">
      <protection locked="0"/>
    </xf>
    <xf numFmtId="20" fontId="6" fillId="2" borderId="42" xfId="1" applyNumberFormat="1" applyFont="1" applyFill="1" applyBorder="1" applyAlignment="1" applyProtection="1">
      <alignment horizontal="center" vertical="center"/>
      <protection locked="0"/>
    </xf>
    <xf numFmtId="47" fontId="3" fillId="2" borderId="52" xfId="0" applyNumberFormat="1" applyFont="1" applyFill="1" applyBorder="1" applyAlignment="1" applyProtection="1">
      <alignment horizontal="center"/>
      <protection locked="0"/>
    </xf>
    <xf numFmtId="47" fontId="3" fillId="2" borderId="1" xfId="0" applyNumberFormat="1" applyFont="1" applyFill="1" applyBorder="1"/>
    <xf numFmtId="47" fontId="3" fillId="2" borderId="48" xfId="0" applyNumberFormat="1" applyFont="1" applyFill="1" applyBorder="1" applyAlignment="1" applyProtection="1">
      <alignment horizontal="center"/>
      <protection locked="0"/>
    </xf>
    <xf numFmtId="0" fontId="1" fillId="2" borderId="42" xfId="0" applyFont="1" applyFill="1" applyBorder="1"/>
    <xf numFmtId="47" fontId="3" fillId="2" borderId="42" xfId="0" applyNumberFormat="1" applyFont="1" applyFill="1" applyBorder="1" applyAlignment="1">
      <alignment horizontal="right"/>
    </xf>
    <xf numFmtId="0" fontId="3" fillId="2" borderId="52" xfId="0" applyFont="1" applyFill="1" applyBorder="1" applyAlignment="1">
      <alignment horizontal="right"/>
    </xf>
    <xf numFmtId="0" fontId="7" fillId="2" borderId="7" xfId="3" applyFont="1" applyFill="1" applyBorder="1" applyAlignment="1">
      <alignment wrapText="1"/>
    </xf>
    <xf numFmtId="0" fontId="6" fillId="2" borderId="20" xfId="3" applyFont="1" applyFill="1" applyBorder="1" applyAlignment="1" applyProtection="1">
      <alignment horizontal="center" vertical="center"/>
      <protection locked="0"/>
    </xf>
    <xf numFmtId="20" fontId="6" fillId="2" borderId="15" xfId="3" applyNumberFormat="1" applyFont="1" applyFill="1" applyBorder="1" applyAlignment="1" applyProtection="1">
      <alignment horizontal="center" vertical="center"/>
      <protection locked="0"/>
    </xf>
    <xf numFmtId="47" fontId="1" fillId="2" borderId="45" xfId="0" applyNumberFormat="1" applyFont="1" applyFill="1" applyBorder="1" applyAlignment="1" applyProtection="1">
      <alignment horizontal="center"/>
      <protection locked="0"/>
    </xf>
    <xf numFmtId="47" fontId="1" fillId="2" borderId="14" xfId="0" applyNumberFormat="1" applyFont="1" applyFill="1" applyBorder="1"/>
    <xf numFmtId="47" fontId="1" fillId="2" borderId="9" xfId="0" applyNumberFormat="1" applyFont="1" applyFill="1" applyBorder="1" applyAlignment="1" applyProtection="1">
      <alignment horizontal="center"/>
      <protection locked="0"/>
    </xf>
    <xf numFmtId="47" fontId="1" fillId="2" borderId="16" xfId="0" applyNumberFormat="1" applyFont="1" applyFill="1" applyBorder="1" applyAlignment="1" applyProtection="1">
      <alignment horizontal="center"/>
      <protection locked="0"/>
    </xf>
    <xf numFmtId="47" fontId="1" fillId="2" borderId="29" xfId="0" applyNumberFormat="1" applyFont="1" applyFill="1" applyBorder="1" applyAlignment="1" applyProtection="1">
      <alignment horizontal="center"/>
      <protection locked="0"/>
    </xf>
    <xf numFmtId="47" fontId="1" fillId="2" borderId="12" xfId="0" applyNumberFormat="1" applyFont="1" applyFill="1" applyBorder="1" applyAlignment="1">
      <alignment horizontal="right"/>
    </xf>
    <xf numFmtId="0" fontId="1" fillId="2" borderId="46" xfId="0" applyFont="1" applyFill="1" applyBorder="1" applyAlignment="1">
      <alignment horizontal="right"/>
    </xf>
    <xf numFmtId="0" fontId="18" fillId="2" borderId="35" xfId="3" applyFont="1" applyFill="1" applyBorder="1" applyAlignment="1">
      <alignment horizontal="center"/>
    </xf>
    <xf numFmtId="0" fontId="7" fillId="2" borderId="27" xfId="3" applyFont="1" applyFill="1" applyBorder="1" applyAlignment="1">
      <alignment wrapText="1"/>
    </xf>
    <xf numFmtId="0" fontId="1" fillId="2" borderId="21" xfId="3" applyFill="1" applyBorder="1" applyProtection="1">
      <protection locked="0"/>
    </xf>
    <xf numFmtId="0" fontId="1" fillId="2" borderId="33" xfId="3" applyFill="1" applyBorder="1" applyAlignment="1" applyProtection="1">
      <alignment horizontal="center" vertical="center"/>
      <protection locked="0"/>
    </xf>
    <xf numFmtId="20" fontId="6" fillId="2" borderId="32" xfId="3" applyNumberFormat="1" applyFont="1" applyFill="1" applyBorder="1" applyAlignment="1" applyProtection="1">
      <alignment horizontal="center" vertical="center"/>
      <protection locked="0"/>
    </xf>
    <xf numFmtId="0" fontId="18" fillId="2" borderId="18" xfId="3" applyFont="1" applyFill="1" applyBorder="1" applyAlignment="1">
      <alignment horizontal="center"/>
    </xf>
    <xf numFmtId="0" fontId="1" fillId="2" borderId="7" xfId="3" applyFill="1" applyBorder="1" applyAlignment="1">
      <alignment wrapText="1"/>
    </xf>
    <xf numFmtId="0" fontId="7" fillId="2" borderId="16" xfId="3" applyFont="1" applyFill="1" applyBorder="1" applyProtection="1">
      <protection locked="0"/>
    </xf>
    <xf numFmtId="20" fontId="6" fillId="2" borderId="12" xfId="3" applyNumberFormat="1" applyFont="1" applyFill="1" applyBorder="1" applyAlignment="1" applyProtection="1">
      <alignment horizontal="center" vertical="center"/>
      <protection locked="0"/>
    </xf>
    <xf numFmtId="0" fontId="7" fillId="2" borderId="1" xfId="3" applyFont="1" applyFill="1" applyBorder="1" applyAlignment="1">
      <alignment horizontal="center"/>
    </xf>
    <xf numFmtId="0" fontId="7" fillId="2" borderId="38" xfId="3" applyFont="1" applyFill="1" applyBorder="1" applyAlignment="1">
      <alignment wrapText="1"/>
    </xf>
    <xf numFmtId="0" fontId="6" fillId="2" borderId="38" xfId="3" applyFont="1" applyFill="1" applyBorder="1" applyProtection="1">
      <protection locked="0"/>
    </xf>
    <xf numFmtId="0" fontId="6" fillId="2" borderId="38" xfId="3" applyFont="1" applyFill="1" applyBorder="1" applyAlignment="1" applyProtection="1">
      <alignment horizontal="center"/>
      <protection locked="0"/>
    </xf>
    <xf numFmtId="20" fontId="6" fillId="2" borderId="42" xfId="3" applyNumberFormat="1" applyFont="1" applyFill="1" applyBorder="1" applyAlignment="1" applyProtection="1">
      <alignment horizontal="center" vertical="center"/>
      <protection locked="0"/>
    </xf>
    <xf numFmtId="47" fontId="1" fillId="2" borderId="63" xfId="0" applyNumberFormat="1" applyFont="1" applyFill="1" applyBorder="1" applyAlignment="1" applyProtection="1">
      <alignment horizontal="center"/>
      <protection locked="0"/>
    </xf>
    <xf numFmtId="47" fontId="1" fillId="2" borderId="37" xfId="0" applyNumberFormat="1" applyFont="1" applyFill="1" applyBorder="1"/>
    <xf numFmtId="47" fontId="1" fillId="2" borderId="59" xfId="0" applyNumberFormat="1" applyFont="1" applyFill="1" applyBorder="1" applyAlignment="1" applyProtection="1">
      <alignment horizontal="center"/>
      <protection locked="0"/>
    </xf>
    <xf numFmtId="47" fontId="1" fillId="2" borderId="56" xfId="0" applyNumberFormat="1" applyFont="1" applyFill="1" applyBorder="1" applyAlignment="1" applyProtection="1">
      <alignment horizontal="center"/>
      <protection locked="0"/>
    </xf>
    <xf numFmtId="47" fontId="1" fillId="2" borderId="78" xfId="0" applyNumberFormat="1" applyFont="1" applyFill="1" applyBorder="1" applyAlignment="1" applyProtection="1">
      <alignment horizontal="center"/>
      <protection locked="0"/>
    </xf>
    <xf numFmtId="47" fontId="1" fillId="2" borderId="42" xfId="0" applyNumberFormat="1" applyFont="1" applyFill="1" applyBorder="1" applyAlignment="1">
      <alignment horizontal="right"/>
    </xf>
    <xf numFmtId="0" fontId="1" fillId="2" borderId="52" xfId="0" applyFont="1" applyFill="1" applyBorder="1" applyAlignment="1">
      <alignment horizontal="right"/>
    </xf>
    <xf numFmtId="0" fontId="1" fillId="2" borderId="17" xfId="3" applyFill="1" applyBorder="1" applyProtection="1">
      <protection locked="0"/>
    </xf>
    <xf numFmtId="0" fontId="7" fillId="2" borderId="18" xfId="1" applyFont="1" applyFill="1" applyBorder="1" applyAlignment="1">
      <alignment horizontal="center" wrapText="1"/>
    </xf>
    <xf numFmtId="0" fontId="1" fillId="2" borderId="46" xfId="0" applyFont="1" applyFill="1" applyBorder="1" applyAlignment="1">
      <alignment horizontal="center"/>
    </xf>
    <xf numFmtId="47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/>
    <xf numFmtId="0" fontId="0" fillId="2" borderId="46" xfId="0" applyFill="1" applyBorder="1" applyAlignment="1">
      <alignment horizontal="center"/>
    </xf>
    <xf numFmtId="0" fontId="7" fillId="2" borderId="46" xfId="0" applyFont="1" applyFill="1" applyBorder="1"/>
    <xf numFmtId="20" fontId="7" fillId="2" borderId="12" xfId="1" applyNumberFormat="1" applyFont="1" applyFill="1" applyBorder="1" applyAlignment="1" applyProtection="1">
      <alignment horizontal="center" vertical="center"/>
      <protection locked="0"/>
    </xf>
    <xf numFmtId="47" fontId="7" fillId="2" borderId="12" xfId="0" applyNumberFormat="1" applyFont="1" applyFill="1" applyBorder="1" applyAlignment="1" applyProtection="1">
      <alignment horizontal="center"/>
      <protection locked="0"/>
    </xf>
    <xf numFmtId="47" fontId="7" fillId="2" borderId="22" xfId="0" applyNumberFormat="1" applyFont="1" applyFill="1" applyBorder="1" applyAlignment="1" applyProtection="1">
      <alignment horizontal="center"/>
      <protection locked="0"/>
    </xf>
    <xf numFmtId="0" fontId="7" fillId="2" borderId="12" xfId="0" applyFont="1" applyFill="1" applyBorder="1"/>
    <xf numFmtId="47" fontId="7" fillId="2" borderId="12" xfId="0" applyNumberFormat="1" applyFont="1" applyFill="1" applyBorder="1" applyAlignment="1">
      <alignment horizontal="right"/>
    </xf>
    <xf numFmtId="0" fontId="6" fillId="2" borderId="22" xfId="1" applyFont="1" applyFill="1" applyBorder="1" applyProtection="1">
      <protection locked="0"/>
    </xf>
    <xf numFmtId="0" fontId="3" fillId="2" borderId="18" xfId="0" applyFont="1" applyFill="1" applyBorder="1"/>
    <xf numFmtId="47" fontId="3" fillId="2" borderId="10" xfId="0" applyNumberFormat="1" applyFont="1" applyFill="1" applyBorder="1"/>
    <xf numFmtId="0" fontId="3" fillId="2" borderId="22" xfId="0" applyFont="1" applyFill="1" applyBorder="1"/>
    <xf numFmtId="0" fontId="3" fillId="2" borderId="46" xfId="0" applyFont="1" applyFill="1" applyBorder="1"/>
    <xf numFmtId="0" fontId="0" fillId="2" borderId="7" xfId="0" applyFill="1" applyBorder="1"/>
    <xf numFmtId="0" fontId="0" fillId="2" borderId="24" xfId="0" applyFill="1" applyBorder="1"/>
    <xf numFmtId="0" fontId="0" fillId="2" borderId="22" xfId="0" applyFill="1" applyBorder="1" applyAlignment="1">
      <alignment horizontal="center"/>
    </xf>
    <xf numFmtId="0" fontId="6" fillId="2" borderId="20" xfId="1" applyFont="1" applyFill="1" applyBorder="1" applyAlignment="1" applyProtection="1">
      <alignment horizontal="center"/>
      <protection locked="0"/>
    </xf>
    <xf numFmtId="0" fontId="7" fillId="2" borderId="7" xfId="1" applyFont="1" applyFill="1" applyBorder="1"/>
    <xf numFmtId="0" fontId="1" fillId="2" borderId="20" xfId="1" applyFont="1" applyFill="1" applyBorder="1" applyAlignment="1">
      <alignment horizontal="center" vertical="center"/>
    </xf>
    <xf numFmtId="0" fontId="18" fillId="2" borderId="18" xfId="1" applyFont="1" applyFill="1" applyBorder="1" applyAlignment="1">
      <alignment horizontal="center" wrapText="1"/>
    </xf>
    <xf numFmtId="47" fontId="3" fillId="2" borderId="12" xfId="0" applyNumberFormat="1" applyFont="1" applyFill="1" applyBorder="1"/>
    <xf numFmtId="0" fontId="3" fillId="2" borderId="12" xfId="0" applyFont="1" applyFill="1" applyBorder="1" applyAlignment="1">
      <alignment horizontal="right"/>
    </xf>
    <xf numFmtId="0" fontId="21" fillId="2" borderId="18" xfId="1" applyFont="1" applyFill="1" applyBorder="1" applyAlignment="1">
      <alignment horizontal="center" wrapText="1"/>
    </xf>
    <xf numFmtId="0" fontId="23" fillId="2" borderId="18" xfId="1" applyFont="1" applyFill="1" applyBorder="1" applyAlignment="1">
      <alignment horizontal="center" wrapText="1"/>
    </xf>
    <xf numFmtId="0" fontId="23" fillId="2" borderId="17" xfId="0" applyFont="1" applyFill="1" applyBorder="1"/>
    <xf numFmtId="0" fontId="23" fillId="2" borderId="46" xfId="0" applyFont="1" applyFill="1" applyBorder="1" applyAlignment="1">
      <alignment horizontal="center"/>
    </xf>
    <xf numFmtId="20" fontId="23" fillId="2" borderId="12" xfId="1" applyNumberFormat="1" applyFont="1" applyFill="1" applyBorder="1" applyAlignment="1" applyProtection="1">
      <alignment horizontal="center" vertical="center"/>
      <protection locked="0"/>
    </xf>
    <xf numFmtId="47" fontId="23" fillId="2" borderId="12" xfId="0" applyNumberFormat="1" applyFont="1" applyFill="1" applyBorder="1"/>
    <xf numFmtId="47" fontId="23" fillId="2" borderId="18" xfId="0" applyNumberFormat="1" applyFont="1" applyFill="1" applyBorder="1"/>
    <xf numFmtId="47" fontId="23" fillId="2" borderId="20" xfId="0" applyNumberFormat="1" applyFont="1" applyFill="1" applyBorder="1"/>
    <xf numFmtId="0" fontId="23" fillId="2" borderId="22" xfId="0" applyFont="1" applyFill="1" applyBorder="1"/>
    <xf numFmtId="0" fontId="23" fillId="2" borderId="12" xfId="0" applyFont="1" applyFill="1" applyBorder="1"/>
    <xf numFmtId="47" fontId="23" fillId="2" borderId="12" xfId="0" applyNumberFormat="1" applyFont="1" applyFill="1" applyBorder="1" applyAlignment="1">
      <alignment horizontal="right"/>
    </xf>
    <xf numFmtId="0" fontId="23" fillId="2" borderId="12" xfId="0" applyFont="1" applyFill="1" applyBorder="1" applyAlignment="1">
      <alignment horizontal="right"/>
    </xf>
    <xf numFmtId="0" fontId="1" fillId="2" borderId="43" xfId="0" applyFont="1" applyFill="1" applyBorder="1"/>
    <xf numFmtId="0" fontId="1" fillId="2" borderId="79" xfId="0" applyFont="1" applyFill="1" applyBorder="1"/>
    <xf numFmtId="0" fontId="1" fillId="2" borderId="63" xfId="0" applyFont="1" applyFill="1" applyBorder="1" applyAlignment="1">
      <alignment horizontal="center"/>
    </xf>
    <xf numFmtId="20" fontId="1" fillId="2" borderId="57" xfId="1" applyNumberFormat="1" applyFont="1" applyFill="1" applyBorder="1" applyAlignment="1" applyProtection="1">
      <alignment horizontal="center" vertical="center"/>
      <protection locked="0"/>
    </xf>
    <xf numFmtId="47" fontId="3" fillId="2" borderId="57" xfId="0" applyNumberFormat="1" applyFont="1" applyFill="1" applyBorder="1"/>
    <xf numFmtId="47" fontId="3" fillId="2" borderId="37" xfId="0" applyNumberFormat="1" applyFont="1" applyFill="1" applyBorder="1"/>
    <xf numFmtId="0" fontId="3" fillId="2" borderId="78" xfId="0" applyFont="1" applyFill="1" applyBorder="1"/>
    <xf numFmtId="47" fontId="3" fillId="2" borderId="57" xfId="0" applyNumberFormat="1" applyFont="1" applyFill="1" applyBorder="1" applyAlignment="1">
      <alignment horizontal="right"/>
    </xf>
    <xf numFmtId="0" fontId="3" fillId="2" borderId="57" xfId="0" applyFont="1" applyFill="1" applyBorder="1" applyAlignment="1">
      <alignment horizontal="right"/>
    </xf>
    <xf numFmtId="47" fontId="3" fillId="2" borderId="53" xfId="0" applyNumberFormat="1" applyFont="1" applyFill="1" applyBorder="1" applyAlignment="1">
      <alignment horizontal="right"/>
    </xf>
    <xf numFmtId="20" fontId="1" fillId="2" borderId="13" xfId="1" applyNumberFormat="1" applyFont="1" applyFill="1" applyBorder="1" applyAlignment="1" applyProtection="1">
      <alignment horizontal="center" vertical="center"/>
      <protection locked="0"/>
    </xf>
    <xf numFmtId="0" fontId="7" fillId="2" borderId="18" xfId="1" applyFont="1" applyFill="1" applyBorder="1" applyAlignment="1">
      <alignment horizontal="center" vertical="center" wrapText="1"/>
    </xf>
    <xf numFmtId="47" fontId="3" fillId="2" borderId="10" xfId="0" applyNumberFormat="1" applyFont="1" applyFill="1" applyBorder="1" applyAlignment="1">
      <alignment horizontal="right"/>
    </xf>
    <xf numFmtId="0" fontId="1" fillId="2" borderId="25" xfId="1" applyFont="1" applyFill="1" applyBorder="1" applyProtection="1">
      <protection locked="0"/>
    </xf>
    <xf numFmtId="20" fontId="3" fillId="2" borderId="45" xfId="1" applyNumberFormat="1" applyFill="1" applyBorder="1" applyAlignment="1" applyProtection="1">
      <alignment horizontal="center" vertical="center"/>
      <protection locked="0"/>
    </xf>
    <xf numFmtId="47" fontId="3" fillId="2" borderId="15" xfId="0" applyNumberFormat="1" applyFont="1" applyFill="1" applyBorder="1" applyAlignment="1" applyProtection="1">
      <alignment horizontal="center"/>
      <protection locked="0"/>
    </xf>
    <xf numFmtId="0" fontId="7" fillId="2" borderId="18" xfId="1" applyFont="1" applyFill="1" applyBorder="1" applyAlignment="1" applyProtection="1">
      <alignment horizontal="center" vertical="center"/>
      <protection locked="0"/>
    </xf>
    <xf numFmtId="0" fontId="1" fillId="2" borderId="27" xfId="1" applyFont="1" applyFill="1" applyBorder="1"/>
    <xf numFmtId="20" fontId="3" fillId="2" borderId="15" xfId="1" applyNumberFormat="1" applyFill="1" applyBorder="1" applyAlignment="1" applyProtection="1">
      <alignment horizontal="center" vertical="center"/>
      <protection locked="0"/>
    </xf>
    <xf numFmtId="0" fontId="1" fillId="2" borderId="7" xfId="1" applyFont="1" applyFill="1" applyBorder="1"/>
    <xf numFmtId="20" fontId="1" fillId="2" borderId="12" xfId="1" applyNumberFormat="1" applyFont="1" applyFill="1" applyBorder="1" applyAlignment="1">
      <alignment horizontal="center" vertical="center"/>
    </xf>
    <xf numFmtId="0" fontId="21" fillId="2" borderId="18" xfId="1" applyFont="1" applyFill="1" applyBorder="1" applyAlignment="1">
      <alignment horizontal="center" vertical="center" wrapText="1"/>
    </xf>
    <xf numFmtId="0" fontId="1" fillId="2" borderId="33" xfId="1" applyFont="1" applyFill="1" applyBorder="1" applyAlignment="1">
      <alignment wrapText="1"/>
    </xf>
    <xf numFmtId="0" fontId="1" fillId="2" borderId="24" xfId="1" applyFont="1" applyFill="1" applyBorder="1" applyProtection="1">
      <protection locked="0"/>
    </xf>
    <xf numFmtId="0" fontId="1" fillId="2" borderId="20" xfId="1" applyFont="1" applyFill="1" applyBorder="1" applyAlignment="1" applyProtection="1">
      <alignment horizontal="center" vertical="center"/>
      <protection locked="0"/>
    </xf>
    <xf numFmtId="20" fontId="3" fillId="2" borderId="12" xfId="0" applyNumberFormat="1" applyFont="1" applyFill="1" applyBorder="1" applyAlignment="1">
      <alignment horizontal="center"/>
    </xf>
    <xf numFmtId="0" fontId="1" fillId="2" borderId="20" xfId="3" applyFill="1" applyBorder="1" applyAlignment="1" applyProtection="1">
      <alignment horizontal="center" vertical="center"/>
      <protection locked="0"/>
    </xf>
    <xf numFmtId="20" fontId="3" fillId="2" borderId="15" xfId="1" applyNumberFormat="1" applyFill="1" applyBorder="1" applyAlignment="1">
      <alignment horizontal="center" vertical="center"/>
    </xf>
    <xf numFmtId="0" fontId="1" fillId="2" borderId="16" xfId="1" applyFont="1" applyFill="1" applyBorder="1" applyProtection="1">
      <protection locked="0"/>
    </xf>
    <xf numFmtId="0" fontId="1" fillId="2" borderId="19" xfId="1" applyFont="1" applyFill="1" applyBorder="1" applyAlignment="1" applyProtection="1">
      <alignment horizontal="center" vertical="center"/>
      <protection locked="0"/>
    </xf>
    <xf numFmtId="0" fontId="1" fillId="2" borderId="33" xfId="1" applyFont="1" applyFill="1" applyBorder="1" applyAlignment="1" applyProtection="1">
      <alignment horizontal="center" vertical="center"/>
      <protection locked="0"/>
    </xf>
    <xf numFmtId="0" fontId="7" fillId="2" borderId="14" xfId="1" applyFont="1" applyFill="1" applyBorder="1" applyAlignment="1">
      <alignment horizontal="center" vertical="center" wrapText="1"/>
    </xf>
    <xf numFmtId="0" fontId="1" fillId="2" borderId="27" xfId="1" applyFont="1" applyFill="1" applyBorder="1" applyAlignment="1">
      <alignment wrapText="1"/>
    </xf>
    <xf numFmtId="0" fontId="1" fillId="2" borderId="21" xfId="1" applyFont="1" applyFill="1" applyBorder="1" applyProtection="1">
      <protection locked="0"/>
    </xf>
    <xf numFmtId="0" fontId="1" fillId="2" borderId="26" xfId="1" applyFont="1" applyFill="1" applyBorder="1" applyProtection="1">
      <protection locked="0"/>
    </xf>
    <xf numFmtId="0" fontId="21" fillId="2" borderId="14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/>
    </xf>
    <xf numFmtId="20" fontId="1" fillId="2" borderId="15" xfId="1" applyNumberFormat="1" applyFont="1" applyFill="1" applyBorder="1" applyAlignment="1" applyProtection="1">
      <alignment horizontal="center" vertical="center"/>
      <protection locked="0"/>
    </xf>
    <xf numFmtId="0" fontId="1" fillId="2" borderId="16" xfId="3" applyFill="1" applyBorder="1" applyProtection="1">
      <protection locked="0"/>
    </xf>
    <xf numFmtId="0" fontId="1" fillId="2" borderId="19" xfId="3" applyFill="1" applyBorder="1" applyAlignment="1" applyProtection="1">
      <alignment horizontal="center" vertical="center"/>
      <protection locked="0"/>
    </xf>
    <xf numFmtId="0" fontId="1" fillId="2" borderId="22" xfId="1" applyFont="1" applyFill="1" applyBorder="1" applyAlignment="1" applyProtection="1">
      <alignment horizontal="center" vertical="center"/>
      <protection locked="0"/>
    </xf>
    <xf numFmtId="20" fontId="3" fillId="2" borderId="12" xfId="1" applyNumberFormat="1" applyFill="1" applyBorder="1" applyAlignment="1">
      <alignment horizontal="center" vertical="center"/>
    </xf>
    <xf numFmtId="49" fontId="1" fillId="2" borderId="27" xfId="1" applyNumberFormat="1" applyFont="1" applyFill="1" applyBorder="1" applyAlignment="1">
      <alignment horizontal="left" wrapText="1"/>
    </xf>
    <xf numFmtId="0" fontId="18" fillId="2" borderId="18" xfId="1" applyFont="1" applyFill="1" applyBorder="1" applyAlignment="1">
      <alignment horizontal="center" vertical="center" wrapText="1"/>
    </xf>
    <xf numFmtId="47" fontId="1" fillId="2" borderId="10" xfId="0" applyNumberFormat="1" applyFont="1" applyFill="1" applyBorder="1" applyAlignment="1" applyProtection="1">
      <alignment horizontal="center"/>
      <protection locked="0"/>
    </xf>
    <xf numFmtId="47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right"/>
    </xf>
    <xf numFmtId="20" fontId="3" fillId="2" borderId="28" xfId="1" applyNumberFormat="1" applyFill="1" applyBorder="1" applyAlignment="1" applyProtection="1">
      <alignment horizontal="center" vertical="center"/>
      <protection locked="0"/>
    </xf>
    <xf numFmtId="49" fontId="1" fillId="2" borderId="19" xfId="1" applyNumberFormat="1" applyFont="1" applyFill="1" applyBorder="1" applyAlignment="1">
      <alignment horizontal="left" wrapText="1"/>
    </xf>
    <xf numFmtId="0" fontId="1" fillId="2" borderId="41" xfId="1" applyFont="1" applyFill="1" applyBorder="1" applyProtection="1">
      <protection locked="0"/>
    </xf>
    <xf numFmtId="0" fontId="1" fillId="2" borderId="29" xfId="1" applyFont="1" applyFill="1" applyBorder="1" applyAlignment="1" applyProtection="1">
      <alignment horizontal="center" vertical="center"/>
      <protection locked="0"/>
    </xf>
    <xf numFmtId="0" fontId="1" fillId="2" borderId="27" xfId="1" applyFont="1" applyFill="1" applyBorder="1" applyAlignment="1" applyProtection="1">
      <alignment horizontal="center" vertical="center"/>
      <protection locked="0"/>
    </xf>
    <xf numFmtId="0" fontId="1" fillId="2" borderId="22" xfId="1" applyFont="1" applyFill="1" applyBorder="1" applyProtection="1">
      <protection locked="0"/>
    </xf>
    <xf numFmtId="0" fontId="7" fillId="2" borderId="1" xfId="1" applyFont="1" applyFill="1" applyBorder="1" applyAlignment="1">
      <alignment horizontal="center" vertical="center" wrapText="1"/>
    </xf>
    <xf numFmtId="0" fontId="1" fillId="2" borderId="39" xfId="1" applyFont="1" applyFill="1" applyBorder="1" applyProtection="1">
      <protection locked="0"/>
    </xf>
    <xf numFmtId="0" fontId="1" fillId="2" borderId="3" xfId="1" applyFont="1" applyFill="1" applyBorder="1" applyAlignment="1">
      <alignment horizontal="center" vertical="center"/>
    </xf>
    <xf numFmtId="20" fontId="3" fillId="2" borderId="42" xfId="1" applyNumberFormat="1" applyFill="1" applyBorder="1" applyAlignment="1" applyProtection="1">
      <alignment horizontal="center" vertical="center"/>
      <protection locked="0"/>
    </xf>
    <xf numFmtId="47" fontId="3" fillId="2" borderId="42" xfId="0" applyNumberFormat="1" applyFont="1" applyFill="1" applyBorder="1" applyAlignment="1" applyProtection="1">
      <alignment horizontal="center"/>
      <protection locked="0"/>
    </xf>
    <xf numFmtId="47" fontId="3" fillId="2" borderId="42" xfId="0" applyNumberFormat="1" applyFont="1" applyFill="1" applyBorder="1"/>
    <xf numFmtId="47" fontId="3" fillId="2" borderId="34" xfId="0" applyNumberFormat="1" applyFont="1" applyFill="1" applyBorder="1" applyAlignment="1">
      <alignment horizontal="right"/>
    </xf>
    <xf numFmtId="0" fontId="3" fillId="2" borderId="42" xfId="0" applyFont="1" applyFill="1" applyBorder="1" applyAlignment="1">
      <alignment horizontal="right"/>
    </xf>
    <xf numFmtId="20" fontId="1" fillId="2" borderId="13" xfId="3" applyNumberFormat="1" applyFill="1" applyBorder="1" applyAlignment="1" applyProtection="1">
      <alignment horizontal="center" vertical="center"/>
      <protection locked="0"/>
    </xf>
    <xf numFmtId="47" fontId="1" fillId="2" borderId="12" xfId="2" applyNumberFormat="1" applyFill="1" applyBorder="1" applyAlignment="1">
      <alignment horizontal="center"/>
    </xf>
    <xf numFmtId="47" fontId="1" fillId="2" borderId="14" xfId="2" applyNumberFormat="1" applyFill="1" applyBorder="1"/>
    <xf numFmtId="47" fontId="1" fillId="2" borderId="9" xfId="2" applyNumberFormat="1" applyFill="1" applyBorder="1" applyAlignment="1" applyProtection="1">
      <alignment horizontal="center"/>
      <protection locked="0"/>
    </xf>
    <xf numFmtId="47" fontId="1" fillId="2" borderId="16" xfId="2" applyNumberFormat="1" applyFill="1" applyBorder="1" applyAlignment="1" applyProtection="1">
      <alignment horizontal="center"/>
      <protection locked="0"/>
    </xf>
    <xf numFmtId="47" fontId="1" fillId="2" borderId="29" xfId="2" applyNumberFormat="1" applyFill="1" applyBorder="1" applyAlignment="1" applyProtection="1">
      <alignment horizontal="center"/>
      <protection locked="0"/>
    </xf>
    <xf numFmtId="0" fontId="1" fillId="2" borderId="15" xfId="2" applyFill="1" applyBorder="1"/>
    <xf numFmtId="47" fontId="1" fillId="2" borderId="12" xfId="2" applyNumberFormat="1" applyFill="1" applyBorder="1" applyAlignment="1">
      <alignment horizontal="right"/>
    </xf>
    <xf numFmtId="0" fontId="1" fillId="2" borderId="15" xfId="2" applyFill="1" applyBorder="1" applyAlignment="1">
      <alignment horizontal="right"/>
    </xf>
    <xf numFmtId="0" fontId="7" fillId="2" borderId="18" xfId="3" applyFont="1" applyFill="1" applyBorder="1"/>
    <xf numFmtId="0" fontId="1" fillId="2" borderId="0" xfId="2" applyFill="1"/>
    <xf numFmtId="20" fontId="1" fillId="2" borderId="15" xfId="3" applyNumberFormat="1" applyFill="1" applyBorder="1" applyAlignment="1" applyProtection="1">
      <alignment horizontal="center" vertical="center"/>
      <protection locked="0"/>
    </xf>
    <xf numFmtId="49" fontId="7" fillId="2" borderId="7" xfId="3" applyNumberFormat="1" applyFont="1" applyFill="1" applyBorder="1" applyAlignment="1">
      <alignment horizontal="left" wrapText="1"/>
    </xf>
    <xf numFmtId="0" fontId="1" fillId="2" borderId="24" xfId="3" applyFill="1" applyBorder="1" applyProtection="1">
      <protection locked="0"/>
    </xf>
    <xf numFmtId="0" fontId="1" fillId="2" borderId="7" xfId="3" applyFill="1" applyBorder="1" applyAlignment="1" applyProtection="1">
      <alignment horizontal="center" vertical="center"/>
      <protection locked="0"/>
    </xf>
    <xf numFmtId="0" fontId="1" fillId="2" borderId="12" xfId="2" applyFill="1" applyBorder="1"/>
    <xf numFmtId="0" fontId="7" fillId="2" borderId="14" xfId="3" applyFont="1" applyFill="1" applyBorder="1"/>
    <xf numFmtId="0" fontId="1" fillId="2" borderId="17" xfId="2" applyFill="1" applyBorder="1"/>
    <xf numFmtId="0" fontId="1" fillId="2" borderId="20" xfId="2" applyFill="1" applyBorder="1" applyAlignment="1">
      <alignment horizontal="center" vertical="center"/>
    </xf>
    <xf numFmtId="47" fontId="1" fillId="2" borderId="9" xfId="2" applyNumberFormat="1" applyFill="1" applyBorder="1"/>
    <xf numFmtId="47" fontId="1" fillId="2" borderId="15" xfId="2" applyNumberFormat="1" applyFill="1" applyBorder="1" applyAlignment="1">
      <alignment horizontal="right"/>
    </xf>
    <xf numFmtId="47" fontId="1" fillId="2" borderId="10" xfId="2" applyNumberFormat="1" applyFill="1" applyBorder="1" applyAlignment="1" applyProtection="1">
      <alignment horizontal="center"/>
      <protection locked="0"/>
    </xf>
    <xf numFmtId="47" fontId="1" fillId="2" borderId="17" xfId="2" applyNumberFormat="1" applyFill="1" applyBorder="1" applyAlignment="1" applyProtection="1">
      <alignment horizontal="center"/>
      <protection locked="0"/>
    </xf>
    <xf numFmtId="47" fontId="1" fillId="2" borderId="22" xfId="2" applyNumberFormat="1" applyFill="1" applyBorder="1" applyAlignment="1" applyProtection="1">
      <alignment horizontal="center"/>
      <protection locked="0"/>
    </xf>
    <xf numFmtId="20" fontId="1" fillId="2" borderId="32" xfId="3" applyNumberFormat="1" applyFill="1" applyBorder="1" applyAlignment="1" applyProtection="1">
      <alignment horizontal="center" vertical="center"/>
      <protection locked="0"/>
    </xf>
    <xf numFmtId="0" fontId="1" fillId="2" borderId="14" xfId="2" applyFill="1" applyBorder="1"/>
    <xf numFmtId="47" fontId="1" fillId="2" borderId="16" xfId="2" applyNumberFormat="1" applyFill="1" applyBorder="1"/>
    <xf numFmtId="0" fontId="1" fillId="2" borderId="29" xfId="2" applyFill="1" applyBorder="1"/>
    <xf numFmtId="0" fontId="7" fillId="2" borderId="51" xfId="3" applyFont="1" applyFill="1" applyBorder="1"/>
    <xf numFmtId="20" fontId="1" fillId="2" borderId="12" xfId="3" applyNumberForma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right" wrapText="1"/>
    </xf>
    <xf numFmtId="0" fontId="7" fillId="2" borderId="14" xfId="3" applyFont="1" applyFill="1" applyBorder="1" applyAlignment="1">
      <alignment horizontal="right" wrapText="1"/>
    </xf>
    <xf numFmtId="0" fontId="1" fillId="2" borderId="19" xfId="3" applyFill="1" applyBorder="1" applyAlignment="1">
      <alignment horizontal="center" vertical="center"/>
    </xf>
    <xf numFmtId="20" fontId="7" fillId="2" borderId="15" xfId="3" applyNumberFormat="1" applyFont="1" applyFill="1" applyBorder="1" applyAlignment="1" applyProtection="1">
      <alignment horizontal="center" vertical="center"/>
      <protection locked="0"/>
    </xf>
    <xf numFmtId="0" fontId="1" fillId="2" borderId="7" xfId="3" applyFill="1" applyBorder="1"/>
    <xf numFmtId="49" fontId="1" fillId="2" borderId="7" xfId="3" applyNumberFormat="1" applyFill="1" applyBorder="1" applyAlignment="1">
      <alignment horizontal="left" wrapText="1"/>
    </xf>
    <xf numFmtId="0" fontId="7" fillId="2" borderId="18" xfId="3" applyFont="1" applyFill="1" applyBorder="1" applyAlignment="1" applyProtection="1">
      <alignment horizontal="right"/>
      <protection locked="0"/>
    </xf>
    <xf numFmtId="0" fontId="18" fillId="2" borderId="18" xfId="3" applyFont="1" applyFill="1" applyBorder="1" applyAlignment="1">
      <alignment horizontal="right" wrapText="1"/>
    </xf>
    <xf numFmtId="0" fontId="1" fillId="2" borderId="19" xfId="1" applyFont="1" applyFill="1" applyBorder="1" applyAlignment="1">
      <alignment wrapText="1"/>
    </xf>
    <xf numFmtId="0" fontId="6" fillId="2" borderId="16" xfId="3" applyFont="1" applyFill="1" applyBorder="1" applyProtection="1">
      <protection locked="0"/>
    </xf>
    <xf numFmtId="47" fontId="1" fillId="2" borderId="12" xfId="2" applyNumberFormat="1" applyFill="1" applyBorder="1"/>
    <xf numFmtId="0" fontId="7" fillId="2" borderId="24" xfId="3" applyFont="1" applyFill="1" applyBorder="1" applyProtection="1">
      <protection locked="0"/>
    </xf>
    <xf numFmtId="0" fontId="7" fillId="2" borderId="1" xfId="3" applyFont="1" applyFill="1" applyBorder="1" applyAlignment="1">
      <alignment horizontal="right" wrapText="1"/>
    </xf>
    <xf numFmtId="20" fontId="1" fillId="2" borderId="57" xfId="3" applyNumberFormat="1" applyFill="1" applyBorder="1" applyAlignment="1" applyProtection="1">
      <alignment horizontal="center" vertical="center"/>
      <protection locked="0"/>
    </xf>
    <xf numFmtId="47" fontId="1" fillId="2" borderId="42" xfId="2" applyNumberFormat="1" applyFill="1" applyBorder="1" applyAlignment="1">
      <alignment horizontal="center"/>
    </xf>
    <xf numFmtId="47" fontId="1" fillId="2" borderId="37" xfId="2" applyNumberFormat="1" applyFill="1" applyBorder="1"/>
    <xf numFmtId="47" fontId="1" fillId="2" borderId="59" xfId="2" applyNumberFormat="1" applyFill="1" applyBorder="1" applyAlignment="1" applyProtection="1">
      <alignment horizontal="center"/>
      <protection locked="0"/>
    </xf>
    <xf numFmtId="47" fontId="1" fillId="2" borderId="56" xfId="2" applyNumberFormat="1" applyFill="1" applyBorder="1" applyAlignment="1" applyProtection="1">
      <alignment horizontal="center"/>
      <protection locked="0"/>
    </xf>
    <xf numFmtId="47" fontId="1" fillId="2" borderId="78" xfId="2" applyNumberFormat="1" applyFill="1" applyBorder="1" applyAlignment="1" applyProtection="1">
      <alignment horizontal="center"/>
      <protection locked="0"/>
    </xf>
    <xf numFmtId="0" fontId="1" fillId="2" borderId="42" xfId="2" applyFill="1" applyBorder="1"/>
    <xf numFmtId="47" fontId="1" fillId="2" borderId="42" xfId="2" applyNumberFormat="1" applyFill="1" applyBorder="1" applyAlignment="1">
      <alignment horizontal="right"/>
    </xf>
    <xf numFmtId="0" fontId="1" fillId="2" borderId="57" xfId="2" applyFill="1" applyBorder="1" applyAlignment="1">
      <alignment horizontal="right"/>
    </xf>
    <xf numFmtId="0" fontId="1" fillId="2" borderId="18" xfId="1" applyFont="1" applyFill="1" applyBorder="1" applyAlignment="1">
      <alignment horizontal="right" wrapText="1"/>
    </xf>
    <xf numFmtId="0" fontId="1" fillId="2" borderId="70" xfId="0" applyFont="1" applyFill="1" applyBorder="1"/>
    <xf numFmtId="47" fontId="3" fillId="2" borderId="46" xfId="0" applyNumberFormat="1" applyFont="1" applyFill="1" applyBorder="1" applyAlignment="1">
      <alignment horizontal="right"/>
    </xf>
    <xf numFmtId="0" fontId="0" fillId="2" borderId="22" xfId="0" applyFill="1" applyBorder="1"/>
    <xf numFmtId="0" fontId="0" fillId="2" borderId="5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47" fontId="3" fillId="2" borderId="29" xfId="0" applyNumberFormat="1" applyFont="1" applyFill="1" applyBorder="1"/>
    <xf numFmtId="0" fontId="1" fillId="2" borderId="1" xfId="1" applyFont="1" applyFill="1" applyBorder="1" applyAlignment="1">
      <alignment horizontal="right" wrapText="1"/>
    </xf>
    <xf numFmtId="0" fontId="1" fillId="2" borderId="78" xfId="0" applyFont="1" applyFill="1" applyBorder="1"/>
    <xf numFmtId="47" fontId="3" fillId="2" borderId="57" xfId="0" applyNumberFormat="1" applyFont="1" applyFill="1" applyBorder="1" applyAlignment="1" applyProtection="1">
      <alignment horizontal="center"/>
      <protection locked="0"/>
    </xf>
    <xf numFmtId="47" fontId="3" fillId="2" borderId="78" xfId="0" applyNumberFormat="1" applyFont="1" applyFill="1" applyBorder="1" applyAlignment="1" applyProtection="1">
      <alignment horizontal="center"/>
      <protection locked="0"/>
    </xf>
    <xf numFmtId="47" fontId="3" fillId="2" borderId="52" xfId="0" applyNumberFormat="1" applyFont="1" applyFill="1" applyBorder="1" applyAlignment="1">
      <alignment horizontal="right"/>
    </xf>
    <xf numFmtId="47" fontId="1" fillId="2" borderId="18" xfId="0" applyNumberFormat="1" applyFont="1" applyFill="1" applyBorder="1" applyAlignment="1" applyProtection="1">
      <alignment horizontal="center"/>
      <protection locked="0"/>
    </xf>
    <xf numFmtId="47" fontId="1" fillId="2" borderId="20" xfId="0" applyNumberFormat="1" applyFont="1" applyFill="1" applyBorder="1" applyAlignment="1" applyProtection="1">
      <alignment horizontal="center"/>
      <protection locked="0"/>
    </xf>
    <xf numFmtId="47" fontId="1" fillId="2" borderId="1" xfId="0" applyNumberFormat="1" applyFont="1" applyFill="1" applyBorder="1" applyAlignment="1" applyProtection="1">
      <alignment horizontal="center"/>
      <protection locked="0"/>
    </xf>
    <xf numFmtId="47" fontId="1" fillId="2" borderId="3" xfId="0" applyNumberFormat="1" applyFont="1" applyFill="1" applyBorder="1" applyAlignment="1" applyProtection="1">
      <alignment horizontal="center"/>
      <protection locked="0"/>
    </xf>
    <xf numFmtId="47" fontId="1" fillId="2" borderId="34" xfId="0" applyNumberFormat="1" applyFont="1" applyFill="1" applyBorder="1" applyAlignment="1" applyProtection="1">
      <alignment horizontal="center"/>
      <protection locked="0"/>
    </xf>
    <xf numFmtId="47" fontId="1" fillId="2" borderId="2" xfId="0" applyNumberFormat="1" applyFont="1" applyFill="1" applyBorder="1" applyAlignment="1" applyProtection="1">
      <alignment horizontal="center"/>
      <protection locked="0"/>
    </xf>
    <xf numFmtId="47" fontId="1" fillId="2" borderId="8" xfId="0" applyNumberFormat="1" applyFont="1" applyFill="1" applyBorder="1" applyAlignment="1" applyProtection="1">
      <alignment horizontal="center"/>
      <protection locked="0"/>
    </xf>
    <xf numFmtId="47" fontId="1" fillId="2" borderId="30" xfId="0" applyNumberFormat="1" applyFont="1" applyFill="1" applyBorder="1" applyAlignment="1" applyProtection="1">
      <alignment horizontal="center"/>
      <protection locked="0"/>
    </xf>
    <xf numFmtId="47" fontId="1" fillId="2" borderId="10" xfId="0" applyNumberFormat="1" applyFont="1" applyFill="1" applyBorder="1"/>
    <xf numFmtId="47" fontId="1" fillId="2" borderId="17" xfId="0" applyNumberFormat="1" applyFont="1" applyFill="1" applyBorder="1"/>
    <xf numFmtId="47" fontId="1" fillId="2" borderId="18" xfId="0" applyNumberFormat="1" applyFont="1" applyFill="1" applyBorder="1"/>
    <xf numFmtId="47" fontId="1" fillId="2" borderId="20" xfId="0" applyNumberFormat="1" applyFont="1" applyFill="1" applyBorder="1"/>
    <xf numFmtId="47" fontId="1" fillId="2" borderId="80" xfId="0" applyNumberFormat="1" applyFont="1" applyFill="1" applyBorder="1"/>
    <xf numFmtId="47" fontId="1" fillId="2" borderId="5" xfId="0" applyNumberFormat="1" applyFont="1" applyFill="1" applyBorder="1" applyAlignment="1" applyProtection="1">
      <alignment horizontal="center"/>
      <protection locked="0"/>
    </xf>
    <xf numFmtId="47" fontId="1" fillId="2" borderId="55" xfId="0" applyNumberFormat="1" applyFont="1" applyFill="1" applyBorder="1" applyAlignment="1" applyProtection="1">
      <alignment horizontal="center"/>
      <protection locked="0"/>
    </xf>
    <xf numFmtId="47" fontId="1" fillId="2" borderId="9" xfId="0" applyNumberFormat="1" applyFont="1" applyFill="1" applyBorder="1"/>
    <xf numFmtId="47" fontId="1" fillId="2" borderId="66" xfId="0" applyNumberFormat="1" applyFont="1" applyFill="1" applyBorder="1" applyAlignment="1" applyProtection="1">
      <alignment horizontal="center"/>
      <protection locked="0"/>
    </xf>
    <xf numFmtId="47" fontId="1" fillId="2" borderId="24" xfId="0" applyNumberFormat="1" applyFont="1" applyFill="1" applyBorder="1" applyAlignment="1" applyProtection="1">
      <alignment horizontal="center"/>
      <protection locked="0"/>
    </xf>
    <xf numFmtId="47" fontId="1" fillId="2" borderId="69" xfId="0" applyNumberFormat="1" applyFont="1" applyFill="1" applyBorder="1" applyAlignment="1" applyProtection="1">
      <alignment horizontal="center"/>
      <protection locked="0"/>
    </xf>
    <xf numFmtId="47" fontId="1" fillId="2" borderId="60" xfId="0" applyNumberFormat="1" applyFont="1" applyFill="1" applyBorder="1" applyAlignment="1" applyProtection="1">
      <alignment horizontal="center"/>
      <protection locked="0"/>
    </xf>
    <xf numFmtId="47" fontId="1" fillId="2" borderId="35" xfId="0" applyNumberFormat="1" applyFont="1" applyFill="1" applyBorder="1" applyAlignment="1" applyProtection="1">
      <alignment horizontal="center"/>
      <protection locked="0"/>
    </xf>
    <xf numFmtId="47" fontId="1" fillId="2" borderId="73" xfId="0" applyNumberFormat="1" applyFont="1" applyFill="1" applyBorder="1" applyAlignment="1" applyProtection="1">
      <alignment horizontal="center"/>
      <protection locked="0"/>
    </xf>
    <xf numFmtId="47" fontId="1" fillId="2" borderId="75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8" fillId="2" borderId="10" xfId="1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" xfId="1" applyFont="1" applyFill="1" applyBorder="1" applyAlignment="1">
      <alignment wrapText="1"/>
    </xf>
    <xf numFmtId="0" fontId="6" fillId="2" borderId="30" xfId="1" applyFont="1" applyFill="1" applyBorder="1" applyProtection="1">
      <protection locked="0"/>
    </xf>
    <xf numFmtId="0" fontId="1" fillId="2" borderId="67" xfId="0" applyFont="1" applyFill="1" applyBorder="1" applyAlignment="1">
      <alignment horizontal="center"/>
    </xf>
    <xf numFmtId="0" fontId="3" fillId="2" borderId="20" xfId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20" fontId="8" fillId="2" borderId="46" xfId="0" applyNumberFormat="1" applyFont="1" applyFill="1" applyBorder="1" applyAlignment="1">
      <alignment horizontal="center" vertical="center"/>
    </xf>
    <xf numFmtId="0" fontId="19" fillId="2" borderId="44" xfId="1" applyFont="1" applyFill="1" applyBorder="1" applyAlignment="1">
      <alignment horizontal="center" wrapText="1"/>
    </xf>
    <xf numFmtId="0" fontId="1" fillId="2" borderId="38" xfId="1" applyFont="1" applyFill="1" applyBorder="1" applyAlignment="1">
      <alignment wrapText="1"/>
    </xf>
    <xf numFmtId="0" fontId="7" fillId="2" borderId="22" xfId="1" applyFont="1" applyFill="1" applyBorder="1" applyProtection="1">
      <protection locked="0"/>
    </xf>
    <xf numFmtId="0" fontId="6" fillId="2" borderId="38" xfId="1" applyFont="1" applyFill="1" applyBorder="1" applyAlignment="1" applyProtection="1">
      <alignment horizontal="center" vertical="center"/>
      <protection locked="0"/>
    </xf>
    <xf numFmtId="20" fontId="6" fillId="2" borderId="53" xfId="1" applyNumberFormat="1" applyFont="1" applyFill="1" applyBorder="1" applyAlignment="1" applyProtection="1">
      <alignment horizontal="center" vertical="center"/>
      <protection locked="0"/>
    </xf>
    <xf numFmtId="0" fontId="7" fillId="2" borderId="35" xfId="3" applyFont="1" applyFill="1" applyBorder="1" applyAlignment="1">
      <alignment horizontal="center"/>
    </xf>
    <xf numFmtId="0" fontId="7" fillId="2" borderId="30" xfId="3" applyFont="1" applyFill="1" applyBorder="1" applyProtection="1">
      <protection locked="0"/>
    </xf>
    <xf numFmtId="0" fontId="6" fillId="2" borderId="17" xfId="3" applyFont="1" applyFill="1" applyBorder="1" applyProtection="1">
      <protection locked="0"/>
    </xf>
    <xf numFmtId="0" fontId="18" fillId="2" borderId="37" xfId="1" applyFont="1" applyFill="1" applyBorder="1" applyAlignment="1">
      <alignment horizontal="center" wrapText="1"/>
    </xf>
    <xf numFmtId="0" fontId="7" fillId="2" borderId="17" xfId="1" applyFont="1" applyFill="1" applyBorder="1"/>
    <xf numFmtId="0" fontId="1" fillId="2" borderId="71" xfId="0" applyFont="1" applyFill="1" applyBorder="1"/>
    <xf numFmtId="0" fontId="6" fillId="2" borderId="24" xfId="1" applyFont="1" applyFill="1" applyBorder="1" applyProtection="1">
      <protection locked="0"/>
    </xf>
    <xf numFmtId="0" fontId="1" fillId="2" borderId="36" xfId="0" applyFont="1" applyFill="1" applyBorder="1" applyAlignment="1">
      <alignment horizontal="center"/>
    </xf>
    <xf numFmtId="0" fontId="6" fillId="2" borderId="46" xfId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1" fillId="2" borderId="46" xfId="1" applyFont="1" applyFill="1" applyBorder="1" applyAlignment="1">
      <alignment horizontal="center" vertical="center"/>
    </xf>
    <xf numFmtId="20" fontId="3" fillId="2" borderId="53" xfId="1" applyNumberFormat="1" applyFill="1" applyBorder="1" applyAlignment="1" applyProtection="1">
      <alignment horizontal="center" vertical="center"/>
      <protection locked="0"/>
    </xf>
    <xf numFmtId="20" fontId="1" fillId="2" borderId="20" xfId="1" applyNumberFormat="1" applyFont="1" applyFill="1" applyBorder="1" applyAlignment="1" applyProtection="1">
      <alignment horizontal="center" vertical="center"/>
      <protection locked="0"/>
    </xf>
    <xf numFmtId="20" fontId="3" fillId="2" borderId="57" xfId="1" applyNumberFormat="1" applyFill="1" applyBorder="1" applyAlignment="1" applyProtection="1">
      <alignment horizontal="center" vertical="center"/>
      <protection locked="0"/>
    </xf>
    <xf numFmtId="47" fontId="3" fillId="2" borderId="46" xfId="0" applyNumberFormat="1" applyFont="1" applyFill="1" applyBorder="1"/>
    <xf numFmtId="47" fontId="7" fillId="2" borderId="12" xfId="0" applyNumberFormat="1" applyFont="1" applyFill="1" applyBorder="1"/>
    <xf numFmtId="47" fontId="7" fillId="2" borderId="18" xfId="0" applyNumberFormat="1" applyFont="1" applyFill="1" applyBorder="1" applyAlignment="1" applyProtection="1">
      <alignment horizontal="center"/>
      <protection locked="0"/>
    </xf>
    <xf numFmtId="47" fontId="7" fillId="2" borderId="20" xfId="0" applyNumberFormat="1" applyFont="1" applyFill="1" applyBorder="1" applyAlignment="1" applyProtection="1">
      <alignment horizontal="center"/>
      <protection locked="0"/>
    </xf>
    <xf numFmtId="47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/>
    <xf numFmtId="0" fontId="1" fillId="2" borderId="57" xfId="0" applyFont="1" applyFill="1" applyBorder="1"/>
    <xf numFmtId="0" fontId="7" fillId="2" borderId="12" xfId="0" applyFont="1" applyFill="1" applyBorder="1" applyAlignment="1">
      <alignment horizontal="right"/>
    </xf>
    <xf numFmtId="0" fontId="19" fillId="2" borderId="44" xfId="1" applyFont="1" applyFill="1" applyBorder="1" applyAlignment="1">
      <alignment horizontal="center" vertical="center" wrapText="1"/>
    </xf>
    <xf numFmtId="0" fontId="18" fillId="2" borderId="14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wrapText="1"/>
    </xf>
    <xf numFmtId="49" fontId="1" fillId="2" borderId="17" xfId="1" applyNumberFormat="1" applyFont="1" applyFill="1" applyBorder="1" applyAlignment="1">
      <alignment horizontal="left" wrapText="1"/>
    </xf>
    <xf numFmtId="0" fontId="1" fillId="2" borderId="38" xfId="1" applyFont="1" applyFill="1" applyBorder="1"/>
    <xf numFmtId="0" fontId="1" fillId="2" borderId="33" xfId="1" applyFont="1" applyFill="1" applyBorder="1"/>
    <xf numFmtId="0" fontId="1" fillId="2" borderId="27" xfId="0" applyFont="1" applyFill="1" applyBorder="1"/>
    <xf numFmtId="0" fontId="7" fillId="2" borderId="27" xfId="1" applyFont="1" applyFill="1" applyBorder="1" applyAlignment="1">
      <alignment wrapText="1"/>
    </xf>
    <xf numFmtId="0" fontId="1" fillId="2" borderId="17" xfId="1" applyFont="1" applyFill="1" applyBorder="1"/>
    <xf numFmtId="0" fontId="7" fillId="2" borderId="21" xfId="1" applyFont="1" applyFill="1" applyBorder="1" applyAlignment="1">
      <alignment wrapText="1"/>
    </xf>
    <xf numFmtId="0" fontId="1" fillId="2" borderId="66" xfId="1" applyFont="1" applyFill="1" applyBorder="1" applyProtection="1">
      <protection locked="0"/>
    </xf>
    <xf numFmtId="0" fontId="1" fillId="2" borderId="24" xfId="1" applyFont="1" applyFill="1" applyBorder="1"/>
    <xf numFmtId="0" fontId="1" fillId="2" borderId="29" xfId="1" applyFont="1" applyFill="1" applyBorder="1" applyProtection="1">
      <protection locked="0"/>
    </xf>
    <xf numFmtId="0" fontId="1" fillId="2" borderId="16" xfId="1" applyFont="1" applyFill="1" applyBorder="1"/>
    <xf numFmtId="0" fontId="1" fillId="2" borderId="40" xfId="0" applyFont="1" applyFill="1" applyBorder="1"/>
    <xf numFmtId="0" fontId="1" fillId="2" borderId="41" xfId="1" applyFont="1" applyFill="1" applyBorder="1"/>
    <xf numFmtId="0" fontId="1" fillId="2" borderId="0" xfId="1" applyFont="1" applyFill="1" applyAlignment="1" applyProtection="1">
      <alignment horizontal="center" vertical="center"/>
      <protection locked="0"/>
    </xf>
    <xf numFmtId="0" fontId="1" fillId="2" borderId="19" xfId="1" applyFont="1" applyFill="1" applyBorder="1" applyAlignment="1">
      <alignment horizontal="center" vertical="center"/>
    </xf>
    <xf numFmtId="0" fontId="1" fillId="2" borderId="23" xfId="1" applyFont="1" applyFill="1" applyBorder="1" applyAlignment="1" applyProtection="1">
      <alignment horizontal="center" vertical="center"/>
      <protection locked="0"/>
    </xf>
    <xf numFmtId="0" fontId="1" fillId="2" borderId="24" xfId="1" applyFont="1" applyFill="1" applyBorder="1" applyAlignment="1" applyProtection="1">
      <alignment horizontal="center" vertical="center"/>
      <protection locked="0"/>
    </xf>
    <xf numFmtId="20" fontId="1" fillId="2" borderId="19" xfId="1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 applyAlignment="1">
      <alignment horizontal="center"/>
    </xf>
    <xf numFmtId="0" fontId="1" fillId="2" borderId="46" xfId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/>
    <xf numFmtId="0" fontId="1" fillId="2" borderId="29" xfId="1" applyFont="1" applyFill="1" applyBorder="1" applyAlignment="1">
      <alignment horizontal="center" vertical="center"/>
    </xf>
    <xf numFmtId="20" fontId="1" fillId="2" borderId="15" xfId="1" applyNumberFormat="1" applyFont="1" applyFill="1" applyBorder="1" applyAlignment="1">
      <alignment horizontal="center" vertical="center"/>
    </xf>
    <xf numFmtId="20" fontId="3" fillId="2" borderId="0" xfId="1" applyNumberFormat="1" applyFill="1" applyAlignment="1" applyProtection="1">
      <alignment horizontal="center" vertical="center"/>
      <protection locked="0"/>
    </xf>
    <xf numFmtId="20" fontId="3" fillId="2" borderId="46" xfId="1" applyNumberFormat="1" applyFill="1" applyBorder="1" applyAlignment="1">
      <alignment horizontal="center" vertical="center"/>
    </xf>
    <xf numFmtId="20" fontId="1" fillId="2" borderId="46" xfId="1" applyNumberFormat="1" applyFont="1" applyFill="1" applyBorder="1" applyAlignment="1" applyProtection="1">
      <alignment horizontal="center" vertical="center"/>
      <protection locked="0"/>
    </xf>
    <xf numFmtId="20" fontId="3" fillId="2" borderId="28" xfId="1" applyNumberFormat="1" applyFill="1" applyBorder="1" applyAlignment="1">
      <alignment horizontal="center" vertical="center"/>
    </xf>
    <xf numFmtId="47" fontId="1" fillId="2" borderId="32" xfId="0" applyNumberFormat="1" applyFont="1" applyFill="1" applyBorder="1" applyAlignment="1" applyProtection="1">
      <alignment horizontal="center"/>
      <protection locked="0"/>
    </xf>
    <xf numFmtId="47" fontId="1" fillId="2" borderId="51" xfId="0" applyNumberFormat="1" applyFont="1" applyFill="1" applyBorder="1"/>
    <xf numFmtId="47" fontId="1" fillId="2" borderId="0" xfId="0" applyNumberFormat="1" applyFont="1" applyFill="1" applyAlignment="1" applyProtection="1">
      <alignment horizontal="center"/>
      <protection locked="0"/>
    </xf>
    <xf numFmtId="47" fontId="1" fillId="2" borderId="50" xfId="0" applyNumberFormat="1" applyFont="1" applyFill="1" applyBorder="1" applyAlignment="1" applyProtection="1">
      <alignment horizontal="center"/>
      <protection locked="0"/>
    </xf>
    <xf numFmtId="47" fontId="1" fillId="2" borderId="8" xfId="0" applyNumberFormat="1" applyFont="1" applyFill="1" applyBorder="1" applyAlignment="1">
      <alignment horizontal="right"/>
    </xf>
    <xf numFmtId="0" fontId="7" fillId="2" borderId="60" xfId="3" applyFont="1" applyFill="1" applyBorder="1" applyAlignment="1">
      <alignment horizontal="right" wrapText="1"/>
    </xf>
    <xf numFmtId="0" fontId="21" fillId="2" borderId="14" xfId="3" applyFont="1" applyFill="1" applyBorder="1" applyAlignment="1">
      <alignment horizontal="right" wrapText="1"/>
    </xf>
    <xf numFmtId="0" fontId="18" fillId="2" borderId="14" xfId="3" applyFont="1" applyFill="1" applyBorder="1" applyAlignment="1">
      <alignment horizontal="right" wrapText="1"/>
    </xf>
    <xf numFmtId="0" fontId="1" fillId="2" borderId="0" xfId="3" applyFill="1" applyAlignment="1">
      <alignment wrapText="1"/>
    </xf>
    <xf numFmtId="0" fontId="1" fillId="2" borderId="17" xfId="3" applyFill="1" applyBorder="1"/>
    <xf numFmtId="49" fontId="7" fillId="2" borderId="0" xfId="3" applyNumberFormat="1" applyFont="1" applyFill="1" applyAlignment="1">
      <alignment horizontal="left" wrapText="1"/>
    </xf>
    <xf numFmtId="0" fontId="1" fillId="2" borderId="7" xfId="3" applyFill="1" applyBorder="1" applyProtection="1">
      <protection locked="0"/>
    </xf>
    <xf numFmtId="49" fontId="7" fillId="2" borderId="19" xfId="3" applyNumberFormat="1" applyFont="1" applyFill="1" applyBorder="1" applyAlignment="1">
      <alignment horizontal="left" wrapText="1"/>
    </xf>
    <xf numFmtId="0" fontId="1" fillId="2" borderId="7" xfId="2" applyFill="1" applyBorder="1"/>
    <xf numFmtId="0" fontId="1" fillId="2" borderId="17" xfId="3" applyFill="1" applyBorder="1" applyAlignment="1">
      <alignment wrapText="1"/>
    </xf>
    <xf numFmtId="0" fontId="7" fillId="2" borderId="0" xfId="3" applyFont="1" applyFill="1" applyAlignment="1">
      <alignment wrapText="1"/>
    </xf>
    <xf numFmtId="0" fontId="1" fillId="2" borderId="33" xfId="3" applyFill="1" applyBorder="1" applyAlignment="1">
      <alignment wrapText="1"/>
    </xf>
    <xf numFmtId="0" fontId="6" fillId="2" borderId="24" xfId="3" applyFont="1" applyFill="1" applyBorder="1" applyProtection="1">
      <protection locked="0"/>
    </xf>
    <xf numFmtId="0" fontId="1" fillId="2" borderId="40" xfId="3" applyFill="1" applyBorder="1" applyProtection="1">
      <protection locked="0"/>
    </xf>
    <xf numFmtId="0" fontId="1" fillId="2" borderId="56" xfId="1" applyFont="1" applyFill="1" applyBorder="1" applyProtection="1">
      <protection locked="0"/>
    </xf>
    <xf numFmtId="0" fontId="1" fillId="2" borderId="16" xfId="2" applyFill="1" applyBorder="1"/>
    <xf numFmtId="0" fontId="1" fillId="2" borderId="22" xfId="2" applyFill="1" applyBorder="1"/>
    <xf numFmtId="0" fontId="1" fillId="2" borderId="20" xfId="3" applyFill="1" applyBorder="1" applyAlignment="1">
      <alignment horizontal="center" vertical="center"/>
    </xf>
    <xf numFmtId="0" fontId="7" fillId="2" borderId="7" xfId="3" applyFont="1" applyFill="1" applyBorder="1" applyAlignment="1" applyProtection="1">
      <alignment horizontal="center" vertical="center"/>
      <protection locked="0"/>
    </xf>
    <xf numFmtId="0" fontId="7" fillId="2" borderId="0" xfId="3" applyFont="1" applyFill="1" applyAlignment="1" applyProtection="1">
      <alignment horizontal="center" vertical="center"/>
      <protection locked="0"/>
    </xf>
    <xf numFmtId="0" fontId="6" fillId="2" borderId="19" xfId="3" applyFont="1" applyFill="1" applyBorder="1" applyAlignment="1" applyProtection="1">
      <alignment horizontal="center"/>
      <protection locked="0"/>
    </xf>
    <xf numFmtId="0" fontId="1" fillId="2" borderId="54" xfId="3" applyFill="1" applyBorder="1" applyAlignment="1" applyProtection="1">
      <alignment horizontal="center" vertical="center"/>
      <protection locked="0"/>
    </xf>
    <xf numFmtId="0" fontId="1" fillId="2" borderId="43" xfId="1" applyFont="1" applyFill="1" applyBorder="1" applyAlignment="1" applyProtection="1">
      <alignment horizontal="center" vertical="center"/>
      <protection locked="0"/>
    </xf>
    <xf numFmtId="0" fontId="1" fillId="2" borderId="19" xfId="2" applyFill="1" applyBorder="1" applyAlignment="1">
      <alignment horizontal="center" vertical="center"/>
    </xf>
    <xf numFmtId="0" fontId="1" fillId="2" borderId="0" xfId="3" applyFill="1" applyAlignment="1" applyProtection="1">
      <alignment horizontal="center" vertical="center"/>
      <protection locked="0"/>
    </xf>
    <xf numFmtId="0" fontId="7" fillId="2" borderId="46" xfId="3" applyFont="1" applyFill="1" applyBorder="1" applyAlignment="1" applyProtection="1">
      <alignment horizontal="center" vertical="center"/>
      <protection locked="0"/>
    </xf>
    <xf numFmtId="20" fontId="1" fillId="2" borderId="15" xfId="3" applyNumberFormat="1" applyFill="1" applyBorder="1" applyAlignment="1">
      <alignment horizontal="center" vertical="center"/>
    </xf>
    <xf numFmtId="20" fontId="1" fillId="2" borderId="12" xfId="3" applyNumberFormat="1" applyFill="1" applyBorder="1" applyAlignment="1" applyProtection="1">
      <alignment horizontal="center" vertical="center"/>
      <protection locked="0"/>
    </xf>
    <xf numFmtId="49" fontId="1" fillId="2" borderId="70" xfId="3" applyNumberFormat="1" applyFill="1" applyBorder="1" applyAlignment="1">
      <alignment horizontal="left" wrapText="1"/>
    </xf>
    <xf numFmtId="0" fontId="1" fillId="2" borderId="0" xfId="0" applyFont="1" applyFill="1"/>
    <xf numFmtId="0" fontId="1" fillId="2" borderId="70" xfId="3" applyFill="1" applyBorder="1" applyProtection="1">
      <protection locked="0"/>
    </xf>
    <xf numFmtId="0" fontId="0" fillId="2" borderId="16" xfId="0" applyFill="1" applyBorder="1"/>
    <xf numFmtId="0" fontId="0" fillId="2" borderId="0" xfId="0" applyFill="1"/>
    <xf numFmtId="0" fontId="1" fillId="2" borderId="2" xfId="0" applyFont="1" applyFill="1" applyBorder="1"/>
    <xf numFmtId="0" fontId="0" fillId="2" borderId="36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0" fontId="1" fillId="2" borderId="15" xfId="0" applyNumberFormat="1" applyFont="1" applyFill="1" applyBorder="1" applyAlignment="1">
      <alignment horizontal="center" vertical="center"/>
    </xf>
    <xf numFmtId="47" fontId="1" fillId="2" borderId="30" xfId="0" applyNumberFormat="1" applyFont="1" applyFill="1" applyBorder="1"/>
    <xf numFmtId="47" fontId="3" fillId="2" borderId="45" xfId="0" applyNumberFormat="1" applyFont="1" applyFill="1" applyBorder="1"/>
    <xf numFmtId="164" fontId="10" fillId="0" borderId="53" xfId="0" applyNumberFormat="1" applyFont="1" applyBorder="1" applyAlignment="1">
      <alignment horizontal="center" vertical="center" wrapText="1"/>
    </xf>
    <xf numFmtId="164" fontId="8" fillId="0" borderId="57" xfId="0" applyNumberFormat="1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3" xfId="0" applyFont="1" applyBorder="1"/>
    <xf numFmtId="0" fontId="9" fillId="0" borderId="6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/>
    </xf>
    <xf numFmtId="0" fontId="8" fillId="0" borderId="57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/>
    <xf numFmtId="0" fontId="8" fillId="0" borderId="6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6" xfId="0" applyFont="1" applyBorder="1"/>
    <xf numFmtId="0" fontId="0" fillId="0" borderId="58" xfId="0" applyBorder="1" applyAlignment="1">
      <alignment horizontal="center" vertical="center" wrapText="1"/>
    </xf>
    <xf numFmtId="0" fontId="0" fillId="0" borderId="59" xfId="0" applyBorder="1"/>
    <xf numFmtId="0" fontId="0" fillId="0" borderId="60" xfId="0" applyBorder="1" applyAlignment="1">
      <alignment horizontal="center" vertical="center" wrapText="1"/>
    </xf>
    <xf numFmtId="0" fontId="0" fillId="0" borderId="37" xfId="0" applyBorder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/>
    <xf numFmtId="0" fontId="0" fillId="0" borderId="53" xfId="0" applyBorder="1" applyAlignment="1">
      <alignment horizontal="center" vertical="center" wrapText="1"/>
    </xf>
    <xf numFmtId="0" fontId="0" fillId="0" borderId="57" xfId="0" applyBorder="1" applyAlignment="1">
      <alignment horizontal="center"/>
    </xf>
    <xf numFmtId="0" fontId="0" fillId="0" borderId="62" xfId="0" applyBorder="1" applyAlignment="1">
      <alignment horizontal="center" vertical="center" wrapText="1"/>
    </xf>
    <xf numFmtId="0" fontId="0" fillId="0" borderId="63" xfId="0" applyBorder="1"/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164" fontId="3" fillId="0" borderId="53" xfId="0" applyNumberFormat="1" applyFont="1" applyBorder="1" applyAlignment="1">
      <alignment horizontal="center" vertical="center" wrapText="1"/>
    </xf>
    <xf numFmtId="164" fontId="0" fillId="0" borderId="57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/>
    </xf>
    <xf numFmtId="164" fontId="1" fillId="0" borderId="53" xfId="0" applyNumberFormat="1" applyFont="1" applyBorder="1" applyAlignment="1">
      <alignment horizontal="center" vertical="center" wrapText="1"/>
    </xf>
    <xf numFmtId="164" fontId="1" fillId="0" borderId="57" xfId="0" applyNumberFormat="1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/>
    <xf numFmtId="0" fontId="1" fillId="0" borderId="5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/>
    </xf>
    <xf numFmtId="0" fontId="1" fillId="0" borderId="61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56" xfId="0" applyFont="1" applyBorder="1"/>
    <xf numFmtId="0" fontId="1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37" xfId="0" applyBorder="1"/>
    <xf numFmtId="164" fontId="3" fillId="0" borderId="58" xfId="0" applyNumberFormat="1" applyFont="1" applyBorder="1" applyAlignment="1">
      <alignment horizontal="center" vertical="center" wrapText="1"/>
    </xf>
    <xf numFmtId="164" fontId="0" fillId="0" borderId="59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7" xfId="0" applyBorder="1"/>
    <xf numFmtId="0" fontId="1" fillId="0" borderId="58" xfId="2" applyBorder="1" applyAlignment="1">
      <alignment horizontal="center" vertical="center" wrapText="1"/>
    </xf>
    <xf numFmtId="0" fontId="1" fillId="0" borderId="59" xfId="2" applyBorder="1"/>
    <xf numFmtId="0" fontId="1" fillId="0" borderId="55" xfId="2" applyBorder="1" applyAlignment="1">
      <alignment horizontal="center" vertical="center" wrapText="1"/>
    </xf>
    <xf numFmtId="0" fontId="1" fillId="0" borderId="56" xfId="2" applyBorder="1"/>
    <xf numFmtId="0" fontId="1" fillId="0" borderId="61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2" fillId="0" borderId="64" xfId="2" applyFont="1" applyBorder="1" applyAlignment="1">
      <alignment horizontal="center" vertical="center"/>
    </xf>
    <xf numFmtId="0" fontId="1" fillId="0" borderId="53" xfId="2" applyBorder="1" applyAlignment="1">
      <alignment horizontal="center" vertical="center" wrapText="1"/>
    </xf>
    <xf numFmtId="0" fontId="1" fillId="0" borderId="57" xfId="2" applyBorder="1" applyAlignment="1">
      <alignment horizontal="center" vertical="center" wrapText="1"/>
    </xf>
    <xf numFmtId="0" fontId="1" fillId="0" borderId="43" xfId="2" applyBorder="1" applyAlignment="1">
      <alignment horizontal="center" vertical="center" wrapText="1"/>
    </xf>
    <xf numFmtId="0" fontId="1" fillId="0" borderId="60" xfId="2" applyBorder="1" applyAlignment="1">
      <alignment horizontal="center" vertical="center" wrapText="1"/>
    </xf>
    <xf numFmtId="0" fontId="1" fillId="0" borderId="37" xfId="2" applyBorder="1"/>
    <xf numFmtId="164" fontId="1" fillId="0" borderId="53" xfId="2" applyNumberFormat="1" applyBorder="1" applyAlignment="1">
      <alignment horizontal="center" vertical="center" wrapText="1"/>
    </xf>
    <xf numFmtId="164" fontId="1" fillId="0" borderId="57" xfId="2" applyNumberFormat="1" applyBorder="1" applyAlignment="1">
      <alignment horizontal="center" vertical="center" wrapText="1"/>
    </xf>
    <xf numFmtId="0" fontId="1" fillId="0" borderId="57" xfId="2" applyBorder="1"/>
    <xf numFmtId="0" fontId="2" fillId="0" borderId="4" xfId="2" applyFont="1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64" xfId="2" applyBorder="1" applyAlignment="1">
      <alignment horizontal="center" vertical="center"/>
    </xf>
    <xf numFmtId="0" fontId="1" fillId="0" borderId="57" xfId="2" applyBorder="1" applyAlignment="1">
      <alignment horizontal="center"/>
    </xf>
    <xf numFmtId="0" fontId="1" fillId="0" borderId="8" xfId="2" applyBorder="1" applyAlignment="1">
      <alignment horizontal="center" vertical="center" wrapText="1"/>
    </xf>
    <xf numFmtId="0" fontId="1" fillId="0" borderId="31" xfId="2" applyBorder="1" applyAlignment="1">
      <alignment horizontal="center" vertical="center" wrapText="1"/>
    </xf>
    <xf numFmtId="0" fontId="1" fillId="0" borderId="49" xfId="2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/>
    <xf numFmtId="0" fontId="5" fillId="0" borderId="60" xfId="0" applyFont="1" applyBorder="1" applyAlignment="1">
      <alignment horizontal="center" vertical="center" wrapText="1"/>
    </xf>
    <xf numFmtId="0" fontId="5" fillId="0" borderId="37" xfId="0" applyFont="1" applyBorder="1"/>
    <xf numFmtId="0" fontId="13" fillId="0" borderId="58" xfId="0" applyFont="1" applyBorder="1" applyAlignment="1">
      <alignment horizontal="center" vertical="center" wrapText="1"/>
    </xf>
    <xf numFmtId="0" fontId="13" fillId="0" borderId="59" xfId="0" applyFont="1" applyBorder="1"/>
    <xf numFmtId="0" fontId="13" fillId="0" borderId="55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13" fillId="0" borderId="43" xfId="0" applyFont="1" applyBorder="1"/>
    <xf numFmtId="0" fontId="13" fillId="0" borderId="53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 wrapText="1"/>
    </xf>
    <xf numFmtId="0" fontId="13" fillId="0" borderId="37" xfId="0" applyFont="1" applyBorder="1"/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/>
    </xf>
    <xf numFmtId="0" fontId="13" fillId="0" borderId="49" xfId="0" applyFont="1" applyBorder="1" applyAlignment="1">
      <alignment horizontal="center"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horizontal="center"/>
    </xf>
    <xf numFmtId="164" fontId="15" fillId="0" borderId="53" xfId="0" applyNumberFormat="1" applyFont="1" applyBorder="1" applyAlignment="1">
      <alignment horizontal="center" vertical="center" wrapText="1"/>
    </xf>
    <xf numFmtId="164" fontId="13" fillId="0" borderId="57" xfId="0" applyNumberFormat="1" applyFont="1" applyBorder="1" applyAlignment="1">
      <alignment horizontal="center" vertical="center" wrapText="1"/>
    </xf>
    <xf numFmtId="0" fontId="13" fillId="0" borderId="57" xfId="0" applyFont="1" applyBorder="1"/>
  </cellXfs>
  <cellStyles count="4">
    <cellStyle name="Normální" xfId="0" builtinId="0"/>
    <cellStyle name="Normální 2" xfId="1" xr:uid="{00000000-0005-0000-0000-000001000000}"/>
    <cellStyle name="Normální 2 2" xfId="3" xr:uid="{00000000-0005-0000-0000-000002000000}"/>
    <cellStyle name="Normální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m%20klub\Fichtel%20cup\fichtel%202019\startovn&#237;%20listiny\Startovn&#237;%20listina%202019%20s%20&#269;asy%20ke%20kontro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t.klas. S"/>
      <sheetName val="Vet.klas."/>
      <sheetName val="Vet. B"/>
      <sheetName val="Vet. A"/>
      <sheetName val="Kat II."/>
      <sheetName val="Kat I."/>
      <sheetName val="Kat.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9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E34" sqref="E34"/>
    </sheetView>
  </sheetViews>
  <sheetFormatPr defaultColWidth="8.85546875" defaultRowHeight="12.75" x14ac:dyDescent="0.2"/>
  <cols>
    <col min="1" max="1" width="5.42578125" style="43" hidden="1" customWidth="1"/>
    <col min="2" max="2" width="5.42578125" style="44" customWidth="1"/>
    <col min="3" max="3" width="24.42578125" style="43" customWidth="1"/>
    <col min="4" max="4" width="15.7109375" style="43" customWidth="1"/>
    <col min="5" max="6" width="7.28515625" style="49" customWidth="1"/>
    <col min="7" max="7" width="12.140625" style="43" customWidth="1"/>
    <col min="8" max="8" width="10.7109375" style="43" customWidth="1"/>
    <col min="9" max="10" width="7.28515625" style="43" customWidth="1"/>
    <col min="11" max="11" width="7.28515625" style="43" hidden="1" customWidth="1"/>
    <col min="12" max="12" width="7.28515625" style="43" customWidth="1"/>
    <col min="13" max="13" width="7.5703125" style="43" customWidth="1"/>
    <col min="14" max="14" width="7.28515625" style="43" hidden="1" customWidth="1"/>
    <col min="15" max="15" width="25.7109375" style="43" bestFit="1" customWidth="1"/>
    <col min="16" max="16" width="12.140625" style="50" customWidth="1"/>
    <col min="17" max="17" width="6.28515625" style="43" customWidth="1"/>
    <col min="18" max="18" width="8.85546875" style="43"/>
    <col min="19" max="19" width="25.7109375" style="43" hidden="1" customWidth="1"/>
    <col min="20" max="20" width="12.7109375" style="43" hidden="1" customWidth="1"/>
    <col min="21" max="16384" width="8.85546875" style="43"/>
  </cols>
  <sheetData>
    <row r="1" spans="1:31" x14ac:dyDescent="0.2">
      <c r="D1" s="45">
        <v>45563</v>
      </c>
      <c r="E1" s="46"/>
      <c r="F1" s="46"/>
      <c r="G1" s="47"/>
      <c r="P1" s="48"/>
    </row>
    <row r="2" spans="1:31" ht="13.5" thickBot="1" x14ac:dyDescent="0.25">
      <c r="R2" s="51"/>
    </row>
    <row r="3" spans="1:31" s="49" customFormat="1" ht="25.5" customHeight="1" thickBot="1" x14ac:dyDescent="0.25">
      <c r="A3" s="52"/>
      <c r="B3" s="52"/>
      <c r="C3" s="53" t="s">
        <v>5</v>
      </c>
      <c r="D3" s="603" t="s">
        <v>42</v>
      </c>
      <c r="E3" s="603"/>
      <c r="F3" s="604"/>
      <c r="G3" s="605" t="s">
        <v>43</v>
      </c>
      <c r="H3" s="603"/>
      <c r="I3" s="603"/>
      <c r="J3" s="603"/>
      <c r="K3" s="603"/>
      <c r="L3" s="603"/>
      <c r="M3" s="603"/>
      <c r="N3" s="603"/>
      <c r="O3" s="603"/>
      <c r="P3" s="603"/>
      <c r="Q3" s="604"/>
      <c r="R3" s="54"/>
      <c r="S3" s="54"/>
      <c r="T3" s="54"/>
      <c r="U3" s="54"/>
      <c r="V3" s="54"/>
      <c r="W3" s="54"/>
      <c r="X3" s="54"/>
      <c r="Y3" s="54"/>
      <c r="AE3" s="51"/>
    </row>
    <row r="4" spans="1:31" ht="13.5" thickBot="1" x14ac:dyDescent="0.25">
      <c r="A4" s="55"/>
    </row>
    <row r="5" spans="1:31" s="56" customFormat="1" ht="15" customHeight="1" x14ac:dyDescent="0.2">
      <c r="A5" s="614" t="s">
        <v>4</v>
      </c>
      <c r="B5" s="616" t="s">
        <v>4</v>
      </c>
      <c r="C5" s="618" t="s">
        <v>0</v>
      </c>
      <c r="D5" s="618" t="s">
        <v>1</v>
      </c>
      <c r="E5" s="609" t="s">
        <v>2</v>
      </c>
      <c r="F5" s="606" t="s">
        <v>36</v>
      </c>
      <c r="G5" s="606" t="s">
        <v>37</v>
      </c>
      <c r="H5" s="606" t="s">
        <v>34</v>
      </c>
      <c r="I5" s="611" t="s">
        <v>18</v>
      </c>
      <c r="J5" s="612"/>
      <c r="K5" s="613"/>
      <c r="L5" s="611" t="s">
        <v>19</v>
      </c>
      <c r="M5" s="612"/>
      <c r="N5" s="613"/>
      <c r="O5" s="606" t="s">
        <v>17</v>
      </c>
      <c r="P5" s="599" t="s">
        <v>44</v>
      </c>
      <c r="Q5" s="601" t="s">
        <v>3</v>
      </c>
    </row>
    <row r="6" spans="1:31" ht="15" customHeight="1" thickBot="1" x14ac:dyDescent="0.25">
      <c r="A6" s="615"/>
      <c r="B6" s="617"/>
      <c r="C6" s="619"/>
      <c r="D6" s="620"/>
      <c r="E6" s="610"/>
      <c r="F6" s="608"/>
      <c r="G6" s="607"/>
      <c r="H6" s="608"/>
      <c r="I6" s="57" t="s">
        <v>6</v>
      </c>
      <c r="J6" s="58" t="s">
        <v>7</v>
      </c>
      <c r="K6" s="59" t="s">
        <v>20</v>
      </c>
      <c r="L6" s="57" t="s">
        <v>6</v>
      </c>
      <c r="M6" s="58" t="s">
        <v>7</v>
      </c>
      <c r="N6" s="59" t="s">
        <v>20</v>
      </c>
      <c r="O6" s="607"/>
      <c r="P6" s="600"/>
      <c r="Q6" s="602"/>
      <c r="S6" s="43" t="s">
        <v>11</v>
      </c>
    </row>
    <row r="7" spans="1:31" x14ac:dyDescent="0.2">
      <c r="A7" s="60"/>
      <c r="B7" s="142">
        <v>809</v>
      </c>
      <c r="C7" s="488" t="s">
        <v>232</v>
      </c>
      <c r="D7" s="490" t="s">
        <v>233</v>
      </c>
      <c r="E7" s="491" t="s">
        <v>50</v>
      </c>
      <c r="F7" s="143">
        <v>0.47847222222222224</v>
      </c>
      <c r="G7" s="144"/>
      <c r="H7" s="145"/>
      <c r="I7" s="273">
        <v>1.5636574074074073E-3</v>
      </c>
      <c r="J7" s="274">
        <v>1.6458333333333331E-3</v>
      </c>
      <c r="K7" s="146"/>
      <c r="L7" s="273">
        <v>2.0196759259259261E-3</v>
      </c>
      <c r="M7" s="274">
        <v>1.8796296296296297E-3</v>
      </c>
      <c r="N7" s="144"/>
      <c r="O7" s="166"/>
      <c r="P7" s="148">
        <f t="shared" ref="P7:P15" si="0">IF(OR(H7&gt;TIME(0,30,0),O7&lt;&gt;""),"XXXXX",SUM(G7:N7))</f>
        <v>7.1087962962962962E-3</v>
      </c>
      <c r="Q7" s="149">
        <f t="shared" ref="Q7:Q15" si="1">IF(OR(H7&gt;TIME(0,30,0),O7&lt;&gt;""),"D",RANK(P7,$P$7:$P$15,40))</f>
        <v>1</v>
      </c>
    </row>
    <row r="8" spans="1:31" x14ac:dyDescent="0.2">
      <c r="A8" s="62"/>
      <c r="B8" s="142">
        <v>807</v>
      </c>
      <c r="C8" s="160" t="s">
        <v>218</v>
      </c>
      <c r="D8" s="151" t="s">
        <v>24</v>
      </c>
      <c r="E8" s="152" t="s">
        <v>47</v>
      </c>
      <c r="F8" s="153">
        <v>0.4777777777777778</v>
      </c>
      <c r="G8" s="154"/>
      <c r="H8" s="155"/>
      <c r="I8" s="381">
        <v>1.6284722222222221E-3</v>
      </c>
      <c r="J8" s="382">
        <v>1.505787037037037E-3</v>
      </c>
      <c r="K8" s="156"/>
      <c r="L8" s="381">
        <v>2.0335648148148149E-3</v>
      </c>
      <c r="M8" s="382">
        <v>1.9699074074074072E-3</v>
      </c>
      <c r="N8" s="154"/>
      <c r="O8" s="166"/>
      <c r="P8" s="148">
        <f t="shared" si="0"/>
        <v>7.1377314814814819E-3</v>
      </c>
      <c r="Q8" s="149">
        <f t="shared" si="1"/>
        <v>2</v>
      </c>
    </row>
    <row r="9" spans="1:31" x14ac:dyDescent="0.2">
      <c r="A9" s="62"/>
      <c r="B9" s="142">
        <v>810</v>
      </c>
      <c r="C9" s="160" t="s">
        <v>236</v>
      </c>
      <c r="D9" s="158" t="s">
        <v>24</v>
      </c>
      <c r="E9" s="161" t="s">
        <v>48</v>
      </c>
      <c r="F9" s="153">
        <v>0.47916666666666669</v>
      </c>
      <c r="G9" s="154"/>
      <c r="H9" s="155"/>
      <c r="I9" s="381">
        <v>1.6180555555555557E-3</v>
      </c>
      <c r="J9" s="382">
        <v>1.6238425925925927E-3</v>
      </c>
      <c r="K9" s="156"/>
      <c r="L9" s="381">
        <v>2.1759259259259258E-3</v>
      </c>
      <c r="M9" s="382">
        <v>2.0509259259259257E-3</v>
      </c>
      <c r="N9" s="154"/>
      <c r="O9" s="166"/>
      <c r="P9" s="148">
        <f t="shared" si="0"/>
        <v>7.4687499999999997E-3</v>
      </c>
      <c r="Q9" s="149">
        <f t="shared" si="1"/>
        <v>3</v>
      </c>
    </row>
    <row r="10" spans="1:31" x14ac:dyDescent="0.2">
      <c r="A10" s="62"/>
      <c r="B10" s="142">
        <v>805</v>
      </c>
      <c r="C10" s="150" t="s">
        <v>87</v>
      </c>
      <c r="D10" s="158" t="s">
        <v>24</v>
      </c>
      <c r="E10" s="159" t="s">
        <v>53</v>
      </c>
      <c r="F10" s="153">
        <v>0.47708333333333336</v>
      </c>
      <c r="G10" s="154"/>
      <c r="H10" s="155"/>
      <c r="I10" s="381">
        <v>1.675925925925926E-3</v>
      </c>
      <c r="J10" s="382">
        <v>1.664351851851852E-3</v>
      </c>
      <c r="K10" s="156"/>
      <c r="L10" s="381">
        <v>2.1655092592592594E-3</v>
      </c>
      <c r="M10" s="382">
        <v>2.1631944444444446E-3</v>
      </c>
      <c r="N10" s="154"/>
      <c r="O10" s="147"/>
      <c r="P10" s="148">
        <f t="shared" si="0"/>
        <v>7.6689814814814815E-3</v>
      </c>
      <c r="Q10" s="149">
        <f t="shared" si="1"/>
        <v>4</v>
      </c>
    </row>
    <row r="11" spans="1:31" x14ac:dyDescent="0.2">
      <c r="A11" s="63"/>
      <c r="B11" s="142">
        <v>802</v>
      </c>
      <c r="C11" s="150" t="s">
        <v>72</v>
      </c>
      <c r="D11" s="151" t="s">
        <v>24</v>
      </c>
      <c r="E11" s="161" t="s">
        <v>47</v>
      </c>
      <c r="F11" s="153">
        <v>0.47638888888888886</v>
      </c>
      <c r="G11" s="162"/>
      <c r="H11" s="163"/>
      <c r="I11" s="463">
        <v>2.9548611111111112E-3</v>
      </c>
      <c r="J11" s="464">
        <v>1.7407407407407408E-3</v>
      </c>
      <c r="K11" s="164"/>
      <c r="L11" s="463">
        <v>2.5081018518518516E-3</v>
      </c>
      <c r="M11" s="464">
        <v>2.2395833333333334E-3</v>
      </c>
      <c r="N11" s="165"/>
      <c r="O11" s="147"/>
      <c r="P11" s="148">
        <f t="shared" si="0"/>
        <v>9.4432870370370365E-3</v>
      </c>
      <c r="Q11" s="149">
        <f t="shared" si="1"/>
        <v>5</v>
      </c>
      <c r="S11" s="43" t="s">
        <v>16</v>
      </c>
      <c r="T11" s="43" t="s">
        <v>33</v>
      </c>
    </row>
    <row r="12" spans="1:31" x14ac:dyDescent="0.2">
      <c r="A12" s="63"/>
      <c r="B12" s="167">
        <v>800</v>
      </c>
      <c r="C12" s="151" t="s">
        <v>138</v>
      </c>
      <c r="D12" s="151" t="s">
        <v>24</v>
      </c>
      <c r="E12" s="494" t="s">
        <v>106</v>
      </c>
      <c r="F12" s="168">
        <v>0.47569444444444442</v>
      </c>
      <c r="G12" s="162"/>
      <c r="H12" s="163">
        <v>4.1666666666666666E-3</v>
      </c>
      <c r="I12" s="463">
        <v>1.953703703703704E-3</v>
      </c>
      <c r="J12" s="464">
        <v>2.0243055555555557E-3</v>
      </c>
      <c r="K12" s="164"/>
      <c r="L12" s="463">
        <v>2.5324074074074077E-3</v>
      </c>
      <c r="M12" s="464">
        <v>2.6562500000000002E-3</v>
      </c>
      <c r="N12" s="165"/>
      <c r="O12" s="147"/>
      <c r="P12" s="148">
        <f t="shared" si="0"/>
        <v>1.3333333333333334E-2</v>
      </c>
      <c r="Q12" s="149">
        <f t="shared" si="1"/>
        <v>6</v>
      </c>
    </row>
    <row r="13" spans="1:31" x14ac:dyDescent="0.2">
      <c r="A13" s="63"/>
      <c r="B13" s="487">
        <v>806</v>
      </c>
      <c r="C13" s="160" t="s">
        <v>215</v>
      </c>
      <c r="D13" s="151" t="s">
        <v>24</v>
      </c>
      <c r="E13" s="171" t="s">
        <v>48</v>
      </c>
      <c r="F13" s="170">
        <v>0.4777777777777778</v>
      </c>
      <c r="G13" s="162"/>
      <c r="H13" s="163">
        <v>9.0277777777777769E-3</v>
      </c>
      <c r="I13" s="463">
        <v>1.4733796296296296E-3</v>
      </c>
      <c r="J13" s="464">
        <v>1.7083333333333332E-3</v>
      </c>
      <c r="K13" s="164"/>
      <c r="L13" s="463">
        <v>2.0023148148148148E-3</v>
      </c>
      <c r="M13" s="464">
        <v>2.0543981481481481E-3</v>
      </c>
      <c r="N13" s="165"/>
      <c r="O13" s="166"/>
      <c r="P13" s="148">
        <f t="shared" si="0"/>
        <v>1.6266203703703703E-2</v>
      </c>
      <c r="Q13" s="149">
        <f t="shared" si="1"/>
        <v>7</v>
      </c>
    </row>
    <row r="14" spans="1:31" x14ac:dyDescent="0.2">
      <c r="A14" s="63"/>
      <c r="B14" s="487">
        <v>804</v>
      </c>
      <c r="C14" s="150" t="s">
        <v>52</v>
      </c>
      <c r="D14" s="157" t="s">
        <v>24</v>
      </c>
      <c r="E14" s="492" t="s">
        <v>48</v>
      </c>
      <c r="F14" s="495">
        <v>0.47708333333333336</v>
      </c>
      <c r="G14" s="162"/>
      <c r="H14" s="163"/>
      <c r="I14" s="463">
        <v>2E-3</v>
      </c>
      <c r="J14" s="464">
        <v>2.7256944444444446E-3</v>
      </c>
      <c r="K14" s="164"/>
      <c r="L14" s="463">
        <v>2.4432870370370368E-3</v>
      </c>
      <c r="M14" s="464">
        <v>2.8958333333333332E-3</v>
      </c>
      <c r="N14" s="165"/>
      <c r="O14" s="240" t="s">
        <v>17</v>
      </c>
      <c r="P14" s="148" t="str">
        <f t="shared" si="0"/>
        <v>XXXXX</v>
      </c>
      <c r="Q14" s="149" t="str">
        <f t="shared" si="1"/>
        <v>D</v>
      </c>
    </row>
    <row r="15" spans="1:31" ht="13.5" thickBot="1" x14ac:dyDescent="0.25">
      <c r="A15" s="63"/>
      <c r="B15" s="172">
        <v>808</v>
      </c>
      <c r="C15" s="489" t="s">
        <v>243</v>
      </c>
      <c r="D15" s="173" t="s">
        <v>24</v>
      </c>
      <c r="E15" s="493" t="s">
        <v>47</v>
      </c>
      <c r="F15" s="174">
        <v>0.47847222222222224</v>
      </c>
      <c r="G15" s="175"/>
      <c r="H15" s="176"/>
      <c r="I15" s="465">
        <v>2.4618055555555556E-3</v>
      </c>
      <c r="J15" s="466"/>
      <c r="K15" s="177"/>
      <c r="L15" s="465"/>
      <c r="M15" s="466"/>
      <c r="N15" s="178"/>
      <c r="O15" s="265" t="s">
        <v>17</v>
      </c>
      <c r="P15" s="179" t="str">
        <f t="shared" si="0"/>
        <v>XXXXX</v>
      </c>
      <c r="Q15" s="180" t="str">
        <f t="shared" si="1"/>
        <v>D</v>
      </c>
    </row>
    <row r="16" spans="1:31" x14ac:dyDescent="0.2">
      <c r="A16" s="63"/>
      <c r="B16" s="43"/>
      <c r="E16" s="43"/>
      <c r="F16" s="43"/>
      <c r="P16" s="43"/>
    </row>
    <row r="17" spans="1:20" x14ac:dyDescent="0.2">
      <c r="A17" s="63"/>
      <c r="B17" s="43"/>
      <c r="E17" s="43"/>
      <c r="F17" s="43"/>
      <c r="P17" s="43"/>
      <c r="T17" s="43" t="s">
        <v>24</v>
      </c>
    </row>
    <row r="18" spans="1:20" x14ac:dyDescent="0.2">
      <c r="A18" s="63"/>
      <c r="B18" s="43"/>
      <c r="C18" s="61"/>
      <c r="E18" s="43"/>
      <c r="F18" s="43"/>
      <c r="G18" s="64"/>
      <c r="H18" s="65"/>
      <c r="I18" s="64"/>
      <c r="J18" s="64"/>
      <c r="K18" s="64"/>
      <c r="L18" s="64"/>
      <c r="M18" s="64"/>
      <c r="N18" s="64"/>
      <c r="O18" s="66"/>
      <c r="P18" s="67"/>
      <c r="Q18" s="68"/>
    </row>
    <row r="19" spans="1:20" x14ac:dyDescent="0.2">
      <c r="A19" s="63"/>
      <c r="B19" s="69"/>
      <c r="D19" s="70"/>
      <c r="E19" s="71"/>
      <c r="F19" s="72"/>
      <c r="G19" s="64"/>
      <c r="H19" s="65"/>
      <c r="I19" s="64"/>
      <c r="J19" s="64"/>
      <c r="K19" s="64"/>
      <c r="L19" s="64"/>
      <c r="M19" s="64"/>
      <c r="N19" s="64"/>
      <c r="P19" s="67"/>
      <c r="Q19" s="68"/>
    </row>
    <row r="20" spans="1:20" x14ac:dyDescent="0.2">
      <c r="A20" s="63"/>
      <c r="B20" s="69"/>
      <c r="F20" s="72"/>
      <c r="G20" s="64"/>
      <c r="H20" s="65"/>
      <c r="I20" s="64"/>
      <c r="J20" s="64"/>
      <c r="K20" s="64"/>
      <c r="L20" s="64"/>
      <c r="M20" s="64"/>
      <c r="N20" s="64"/>
      <c r="P20" s="67"/>
      <c r="Q20" s="68"/>
    </row>
    <row r="21" spans="1:20" x14ac:dyDescent="0.2">
      <c r="A21" s="63"/>
      <c r="B21" s="69"/>
      <c r="C21" s="61"/>
      <c r="D21" s="73"/>
      <c r="E21" s="74"/>
      <c r="F21" s="75"/>
      <c r="G21" s="64"/>
      <c r="H21" s="65"/>
      <c r="I21" s="64"/>
      <c r="J21" s="64"/>
      <c r="K21" s="64"/>
      <c r="L21" s="64"/>
      <c r="M21" s="64"/>
      <c r="N21" s="64"/>
      <c r="O21" s="66"/>
      <c r="P21" s="67"/>
      <c r="Q21" s="68"/>
    </row>
    <row r="22" spans="1:20" x14ac:dyDescent="0.2">
      <c r="A22" s="63"/>
      <c r="B22" s="69"/>
      <c r="C22" s="61"/>
      <c r="D22" s="73"/>
      <c r="E22" s="74"/>
      <c r="F22" s="75"/>
      <c r="G22" s="64"/>
      <c r="H22" s="65"/>
      <c r="I22" s="64"/>
      <c r="J22" s="64"/>
      <c r="K22" s="64"/>
      <c r="L22" s="64"/>
      <c r="M22" s="64"/>
      <c r="N22" s="64"/>
      <c r="O22" s="66"/>
      <c r="P22" s="67"/>
      <c r="Q22" s="68"/>
    </row>
    <row r="23" spans="1:20" x14ac:dyDescent="0.2">
      <c r="A23" s="63"/>
      <c r="B23" s="69"/>
      <c r="C23" s="61"/>
      <c r="D23" s="73"/>
      <c r="E23" s="74"/>
      <c r="F23" s="75"/>
      <c r="G23" s="64"/>
      <c r="H23" s="65"/>
      <c r="I23" s="64"/>
      <c r="J23" s="64"/>
      <c r="K23" s="64"/>
      <c r="L23" s="64"/>
      <c r="M23" s="64"/>
      <c r="N23" s="64"/>
      <c r="O23" s="66"/>
      <c r="P23" s="67"/>
      <c r="Q23" s="68"/>
    </row>
    <row r="24" spans="1:20" x14ac:dyDescent="0.2">
      <c r="A24" s="63"/>
      <c r="B24" s="69"/>
      <c r="C24" s="61"/>
      <c r="D24" s="73"/>
      <c r="E24" s="74"/>
      <c r="F24" s="75"/>
      <c r="G24" s="64"/>
      <c r="H24" s="65"/>
      <c r="I24" s="64"/>
      <c r="J24" s="64"/>
      <c r="K24" s="64"/>
      <c r="L24" s="64"/>
      <c r="M24" s="64"/>
      <c r="N24" s="64"/>
      <c r="O24" s="66"/>
      <c r="P24" s="67"/>
      <c r="Q24" s="68"/>
    </row>
    <row r="25" spans="1:20" x14ac:dyDescent="0.2">
      <c r="B25" s="69"/>
      <c r="C25" s="61"/>
      <c r="D25" s="73"/>
      <c r="E25" s="74"/>
      <c r="F25" s="75"/>
      <c r="G25" s="64"/>
      <c r="H25" s="65"/>
      <c r="I25" s="64"/>
      <c r="J25" s="64"/>
      <c r="K25" s="64"/>
      <c r="L25" s="64"/>
      <c r="M25" s="64"/>
      <c r="N25" s="64"/>
      <c r="O25" s="66"/>
      <c r="P25" s="67"/>
      <c r="Q25" s="68"/>
    </row>
    <row r="26" spans="1:20" x14ac:dyDescent="0.2">
      <c r="B26" s="69"/>
      <c r="C26" s="61"/>
      <c r="D26" s="73"/>
      <c r="E26" s="74"/>
      <c r="F26" s="75"/>
      <c r="G26" s="64"/>
      <c r="H26" s="65"/>
      <c r="I26" s="64"/>
      <c r="J26" s="64"/>
      <c r="K26" s="64"/>
      <c r="L26" s="64"/>
      <c r="M26" s="64"/>
      <c r="N26" s="64"/>
      <c r="O26" s="66"/>
      <c r="P26" s="67"/>
      <c r="Q26" s="68"/>
    </row>
    <row r="27" spans="1:20" x14ac:dyDescent="0.2">
      <c r="B27" s="69"/>
      <c r="C27" s="61"/>
      <c r="D27" s="73"/>
      <c r="E27" s="74"/>
      <c r="F27" s="75"/>
      <c r="G27" s="64"/>
      <c r="H27" s="65"/>
      <c r="I27" s="64"/>
      <c r="J27" s="64"/>
      <c r="K27" s="64"/>
      <c r="L27" s="64"/>
      <c r="M27" s="64"/>
      <c r="N27" s="64"/>
      <c r="O27" s="66"/>
      <c r="P27" s="67"/>
      <c r="Q27" s="68"/>
    </row>
    <row r="28" spans="1:20" x14ac:dyDescent="0.2">
      <c r="B28" s="43"/>
      <c r="C28" s="61"/>
      <c r="D28" s="73"/>
      <c r="E28" s="74"/>
      <c r="F28" s="75"/>
      <c r="G28" s="64"/>
      <c r="H28" s="65"/>
      <c r="I28" s="64"/>
      <c r="J28" s="64"/>
      <c r="K28" s="64"/>
      <c r="L28" s="64"/>
      <c r="M28" s="64"/>
      <c r="N28" s="64"/>
      <c r="O28" s="66"/>
      <c r="P28" s="67"/>
      <c r="Q28" s="68"/>
    </row>
    <row r="29" spans="1:20" x14ac:dyDescent="0.2">
      <c r="C29" s="61"/>
    </row>
  </sheetData>
  <sortState xmlns:xlrd2="http://schemas.microsoft.com/office/spreadsheetml/2017/richdata2" ref="B7:Q15">
    <sortCondition ref="Q7:Q15"/>
  </sortState>
  <dataConsolidate/>
  <mergeCells count="15">
    <mergeCell ref="A5:A6"/>
    <mergeCell ref="B5:B6"/>
    <mergeCell ref="C5:C6"/>
    <mergeCell ref="D5:D6"/>
    <mergeCell ref="O5:O6"/>
    <mergeCell ref="P5:P6"/>
    <mergeCell ref="Q5:Q6"/>
    <mergeCell ref="D3:F3"/>
    <mergeCell ref="G3:Q3"/>
    <mergeCell ref="G5:G6"/>
    <mergeCell ref="H5:H6"/>
    <mergeCell ref="E5:E6"/>
    <mergeCell ref="F5:F6"/>
    <mergeCell ref="I5:K5"/>
    <mergeCell ref="L5:N5"/>
  </mergeCells>
  <phoneticPr fontId="0" type="noConversion"/>
  <dataValidations count="4">
    <dataValidation type="list" errorStyle="warning" allowBlank="1" showInputMessage="1" showErrorMessage="1" errorTitle="Chybné zadání" error="Vyber ze seznamu značku motocyklu. V případě, že se značka v seznamu nenachází kontaktujte autora programu." sqref="D21:D28 D19" xr:uid="{00000000-0002-0000-0000-000000000000}">
      <formula1>$S$10:$S$20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0" xr:uid="{00000000-0002-0000-0000-000004000000}">
      <formula1>$S$10:$S$11</formula1>
    </dataValidation>
    <dataValidation type="time" errorStyle="warning" allowBlank="1" showInputMessage="1" showErrorMessage="1" errorTitle="Chybné zadání" error="Zadej čas ve tvaru mm:ss,0 !!!" sqref="G18:N28 G7:N15" xr:uid="{00000000-0002-0000-0000-000001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9 D13:D15" xr:uid="{00000000-0002-0000-0000-000002000000}">
      <formula1>$S$8:$S$22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7"/>
  <sheetViews>
    <sheetView zoomScaleNormal="100" zoomScaleSheetLayoutView="75" workbookViewId="0">
      <pane xSplit="3" ySplit="6" topLeftCell="D7" activePane="bottomRight" state="frozen"/>
      <selection activeCell="U16" sqref="U16"/>
      <selection pane="topRight" activeCell="U16" sqref="U16"/>
      <selection pane="bottomLeft" activeCell="U16" sqref="U16"/>
      <selection pane="bottomRight" activeCell="D38" sqref="D38"/>
    </sheetView>
  </sheetViews>
  <sheetFormatPr defaultRowHeight="12.75" x14ac:dyDescent="0.2"/>
  <cols>
    <col min="1" max="1" width="5.42578125" hidden="1" customWidth="1"/>
    <col min="2" max="2" width="5.42578125" style="22" customWidth="1"/>
    <col min="3" max="3" width="24.42578125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8.140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31" x14ac:dyDescent="0.2">
      <c r="D1" s="9">
        <v>45563</v>
      </c>
      <c r="E1" s="30"/>
      <c r="F1" s="30"/>
      <c r="G1" s="10"/>
      <c r="P1" s="4"/>
    </row>
    <row r="2" spans="1:31" ht="13.5" thickBot="1" x14ac:dyDescent="0.25">
      <c r="R2" s="11"/>
    </row>
    <row r="3" spans="1:31" s="3" customFormat="1" ht="25.5" customHeight="1" thickBot="1" x14ac:dyDescent="0.25">
      <c r="A3" s="8"/>
      <c r="B3" s="8"/>
      <c r="C3" s="23" t="s">
        <v>5</v>
      </c>
      <c r="D3" s="633" t="s">
        <v>40</v>
      </c>
      <c r="E3" s="633"/>
      <c r="F3" s="633"/>
      <c r="G3" s="634" t="s">
        <v>54</v>
      </c>
      <c r="H3" s="633"/>
      <c r="I3" s="633"/>
      <c r="J3" s="633"/>
      <c r="K3" s="633"/>
      <c r="L3" s="633"/>
      <c r="M3" s="633"/>
      <c r="N3" s="633"/>
      <c r="O3" s="633"/>
      <c r="P3" s="633"/>
      <c r="Q3" s="635"/>
      <c r="R3" s="12"/>
      <c r="S3" s="12"/>
      <c r="T3" s="12"/>
      <c r="U3" s="12"/>
      <c r="V3" s="12"/>
      <c r="W3" s="12"/>
      <c r="X3" s="12"/>
      <c r="Y3" s="12"/>
      <c r="AE3" s="11"/>
    </row>
    <row r="4" spans="1:31" ht="13.5" thickBot="1" x14ac:dyDescent="0.25">
      <c r="A4" s="13"/>
    </row>
    <row r="5" spans="1:31" s="2" customFormat="1" ht="15" customHeight="1" x14ac:dyDescent="0.2">
      <c r="A5" s="621" t="s">
        <v>4</v>
      </c>
      <c r="B5" s="623" t="s">
        <v>4</v>
      </c>
      <c r="C5" s="625" t="s">
        <v>0</v>
      </c>
      <c r="D5" s="627" t="s">
        <v>1</v>
      </c>
      <c r="E5" s="625" t="s">
        <v>2</v>
      </c>
      <c r="F5" s="629" t="s">
        <v>36</v>
      </c>
      <c r="G5" s="629" t="s">
        <v>37</v>
      </c>
      <c r="H5" s="629" t="s">
        <v>34</v>
      </c>
      <c r="I5" s="638" t="s">
        <v>18</v>
      </c>
      <c r="J5" s="639"/>
      <c r="K5" s="640"/>
      <c r="L5" s="638" t="s">
        <v>19</v>
      </c>
      <c r="M5" s="639"/>
      <c r="N5" s="640"/>
      <c r="O5" s="629"/>
      <c r="P5" s="641" t="s">
        <v>44</v>
      </c>
      <c r="Q5" s="631" t="s">
        <v>3</v>
      </c>
    </row>
    <row r="6" spans="1:31" ht="15" customHeight="1" thickBot="1" x14ac:dyDescent="0.25">
      <c r="A6" s="622"/>
      <c r="B6" s="624"/>
      <c r="C6" s="626"/>
      <c r="D6" s="628"/>
      <c r="E6" s="637"/>
      <c r="F6" s="636"/>
      <c r="G6" s="630"/>
      <c r="H6" s="636"/>
      <c r="I6" s="5" t="s">
        <v>6</v>
      </c>
      <c r="J6" s="6" t="s">
        <v>7</v>
      </c>
      <c r="K6" s="7" t="s">
        <v>20</v>
      </c>
      <c r="L6" s="5" t="s">
        <v>6</v>
      </c>
      <c r="M6" s="6" t="s">
        <v>7</v>
      </c>
      <c r="N6" s="7" t="s">
        <v>20</v>
      </c>
      <c r="O6" s="630"/>
      <c r="P6" s="642"/>
      <c r="Q6" s="632"/>
      <c r="S6" t="s">
        <v>11</v>
      </c>
    </row>
    <row r="7" spans="1:31" x14ac:dyDescent="0.2">
      <c r="A7" s="25"/>
      <c r="B7" s="496">
        <v>707</v>
      </c>
      <c r="C7" s="235" t="s">
        <v>56</v>
      </c>
      <c r="D7" s="257" t="s">
        <v>24</v>
      </c>
      <c r="E7" s="361" t="s">
        <v>47</v>
      </c>
      <c r="F7" s="500">
        <v>0.47499999999999998</v>
      </c>
      <c r="G7" s="236"/>
      <c r="H7" s="237"/>
      <c r="I7" s="273">
        <v>1.7766203703703705E-3</v>
      </c>
      <c r="J7" s="274">
        <v>1.7997685185185185E-3</v>
      </c>
      <c r="K7" s="238"/>
      <c r="L7" s="273">
        <v>2.3379629629629631E-3</v>
      </c>
      <c r="M7" s="274">
        <v>2.1909722222222222E-3</v>
      </c>
      <c r="N7" s="239"/>
      <c r="O7" s="240"/>
      <c r="P7" s="241">
        <f t="shared" ref="P7:P15" si="0">IF(OR(H7&gt;TIME(0,30,0),O7&lt;&gt;""),"XXXXX",SUM(G7:N7))</f>
        <v>8.1053240740740738E-3</v>
      </c>
      <c r="Q7" s="242">
        <f t="shared" ref="Q7:Q15" si="1">IF(OR(H7&gt;TIME(0,30,0),O7&lt;&gt;""),"D",RANK(P7,$P$7:$P$15,40))</f>
        <v>1</v>
      </c>
    </row>
    <row r="8" spans="1:31" x14ac:dyDescent="0.2">
      <c r="A8" s="25">
        <v>121</v>
      </c>
      <c r="B8" s="243">
        <v>700</v>
      </c>
      <c r="C8" s="235" t="s">
        <v>115</v>
      </c>
      <c r="D8" s="311" t="s">
        <v>117</v>
      </c>
      <c r="E8" s="169" t="s">
        <v>116</v>
      </c>
      <c r="F8" s="246">
        <v>0.47222222222222221</v>
      </c>
      <c r="G8" s="247"/>
      <c r="H8" s="248"/>
      <c r="I8" s="381">
        <v>1.5601851851851853E-3</v>
      </c>
      <c r="J8" s="382">
        <v>2.3587962962962963E-3</v>
      </c>
      <c r="K8" s="249"/>
      <c r="L8" s="381">
        <v>2.1481481481481482E-3</v>
      </c>
      <c r="M8" s="382">
        <v>2.1134259259259257E-3</v>
      </c>
      <c r="N8" s="247"/>
      <c r="O8" s="240"/>
      <c r="P8" s="241">
        <f t="shared" si="0"/>
        <v>8.1805555555555555E-3</v>
      </c>
      <c r="Q8" s="242">
        <f t="shared" si="1"/>
        <v>2</v>
      </c>
    </row>
    <row r="9" spans="1:31" x14ac:dyDescent="0.2">
      <c r="A9" s="21"/>
      <c r="B9" s="243">
        <v>702</v>
      </c>
      <c r="C9" s="199" t="s">
        <v>105</v>
      </c>
      <c r="D9" s="250" t="s">
        <v>33</v>
      </c>
      <c r="E9" s="245" t="s">
        <v>164</v>
      </c>
      <c r="F9" s="251">
        <v>0.47291666666666665</v>
      </c>
      <c r="G9" s="247"/>
      <c r="H9" s="248">
        <v>1.3888888888888889E-3</v>
      </c>
      <c r="I9" s="381">
        <v>1.8182870370370369E-3</v>
      </c>
      <c r="J9" s="382">
        <v>2.4131944444444444E-3</v>
      </c>
      <c r="K9" s="249"/>
      <c r="L9" s="381">
        <v>2.3148148148148147E-3</v>
      </c>
      <c r="M9" s="382">
        <v>2.4641203703703704E-3</v>
      </c>
      <c r="N9" s="247"/>
      <c r="O9" s="240"/>
      <c r="P9" s="241">
        <f t="shared" si="0"/>
        <v>1.0399305555555554E-2</v>
      </c>
      <c r="Q9" s="242">
        <f t="shared" si="1"/>
        <v>3</v>
      </c>
    </row>
    <row r="10" spans="1:31" x14ac:dyDescent="0.2">
      <c r="A10" s="26"/>
      <c r="B10" s="252">
        <v>704</v>
      </c>
      <c r="C10" s="235" t="s">
        <v>104</v>
      </c>
      <c r="D10" s="498" t="s">
        <v>24</v>
      </c>
      <c r="E10" s="255" t="s">
        <v>48</v>
      </c>
      <c r="F10" s="251">
        <v>0.47361111111111109</v>
      </c>
      <c r="G10" s="247">
        <v>6.9444444444444447E-4</v>
      </c>
      <c r="H10" s="248"/>
      <c r="I10" s="381">
        <v>1.7499999999999998E-3</v>
      </c>
      <c r="J10" s="382">
        <v>3.9467592592592592E-3</v>
      </c>
      <c r="K10" s="249"/>
      <c r="L10" s="381">
        <v>2.3449074074074075E-3</v>
      </c>
      <c r="M10" s="382">
        <v>2.2847222222222223E-3</v>
      </c>
      <c r="N10" s="247"/>
      <c r="O10" s="240"/>
      <c r="P10" s="241">
        <f t="shared" si="0"/>
        <v>1.1020833333333334E-2</v>
      </c>
      <c r="Q10" s="242">
        <f t="shared" si="1"/>
        <v>4</v>
      </c>
      <c r="S10" t="s">
        <v>14</v>
      </c>
      <c r="T10" t="s">
        <v>25</v>
      </c>
    </row>
    <row r="11" spans="1:31" x14ac:dyDescent="0.2">
      <c r="A11" s="26"/>
      <c r="B11" s="243">
        <v>701</v>
      </c>
      <c r="C11" s="151" t="s">
        <v>207</v>
      </c>
      <c r="D11" s="151" t="s">
        <v>24</v>
      </c>
      <c r="E11" s="245" t="s">
        <v>47</v>
      </c>
      <c r="F11" s="246">
        <v>0.47291666666666665</v>
      </c>
      <c r="G11" s="247"/>
      <c r="H11" s="248">
        <v>9.7222222222222224E-3</v>
      </c>
      <c r="I11" s="381">
        <v>5.5208333333333333E-3</v>
      </c>
      <c r="J11" s="382">
        <v>1.8599537037037035E-3</v>
      </c>
      <c r="K11" s="249"/>
      <c r="L11" s="381">
        <v>2.9548611111111112E-3</v>
      </c>
      <c r="M11" s="382">
        <v>2.8136574074074075E-3</v>
      </c>
      <c r="N11" s="247"/>
      <c r="O11" s="240"/>
      <c r="P11" s="241">
        <f t="shared" si="0"/>
        <v>2.2871527777777779E-2</v>
      </c>
      <c r="Q11" s="242">
        <f t="shared" si="1"/>
        <v>5</v>
      </c>
    </row>
    <row r="12" spans="1:31" x14ac:dyDescent="0.2">
      <c r="A12" s="26"/>
      <c r="B12" s="243">
        <v>710</v>
      </c>
      <c r="C12" s="150" t="s">
        <v>239</v>
      </c>
      <c r="D12" s="257" t="s">
        <v>33</v>
      </c>
      <c r="E12" s="258" t="s">
        <v>164</v>
      </c>
      <c r="F12" s="153">
        <v>0.42777777777777776</v>
      </c>
      <c r="G12" s="247"/>
      <c r="H12" s="248">
        <v>1.5277777777777777E-2</v>
      </c>
      <c r="I12" s="381">
        <v>1.6122685185185187E-3</v>
      </c>
      <c r="J12" s="382">
        <v>2.5000000000000001E-3</v>
      </c>
      <c r="K12" s="249"/>
      <c r="L12" s="381">
        <v>2.2453703703703702E-3</v>
      </c>
      <c r="M12" s="382">
        <v>2.4004629629629632E-3</v>
      </c>
      <c r="N12" s="247"/>
      <c r="O12" s="240"/>
      <c r="P12" s="241">
        <f t="shared" si="0"/>
        <v>2.4035879629629626E-2</v>
      </c>
      <c r="Q12" s="242">
        <f t="shared" si="1"/>
        <v>6</v>
      </c>
      <c r="T12" t="s">
        <v>24</v>
      </c>
    </row>
    <row r="13" spans="1:31" x14ac:dyDescent="0.2">
      <c r="A13" s="27"/>
      <c r="B13" s="252">
        <v>703</v>
      </c>
      <c r="C13" s="151" t="s">
        <v>178</v>
      </c>
      <c r="D13" s="151" t="s">
        <v>33</v>
      </c>
      <c r="E13" s="494" t="s">
        <v>50</v>
      </c>
      <c r="F13" s="253">
        <v>0.47361111111111109</v>
      </c>
      <c r="G13" s="247"/>
      <c r="H13" s="248"/>
      <c r="I13" s="381"/>
      <c r="J13" s="382"/>
      <c r="K13" s="249"/>
      <c r="L13" s="381"/>
      <c r="M13" s="382"/>
      <c r="N13" s="247"/>
      <c r="O13" s="240" t="s">
        <v>17</v>
      </c>
      <c r="P13" s="241" t="str">
        <f t="shared" si="0"/>
        <v>XXXXX</v>
      </c>
      <c r="Q13" s="242" t="str">
        <f t="shared" si="1"/>
        <v>D</v>
      </c>
    </row>
    <row r="14" spans="1:31" x14ac:dyDescent="0.2">
      <c r="A14" s="27"/>
      <c r="B14" s="256">
        <v>706</v>
      </c>
      <c r="C14" s="235" t="s">
        <v>254</v>
      </c>
      <c r="D14" s="257" t="s">
        <v>24</v>
      </c>
      <c r="E14" s="169" t="s">
        <v>48</v>
      </c>
      <c r="F14" s="153">
        <v>0.47430555555555554</v>
      </c>
      <c r="G14" s="247"/>
      <c r="H14" s="248"/>
      <c r="I14" s="381"/>
      <c r="J14" s="382"/>
      <c r="K14" s="249"/>
      <c r="L14" s="381"/>
      <c r="M14" s="382"/>
      <c r="N14" s="247"/>
      <c r="O14" s="240" t="s">
        <v>17</v>
      </c>
      <c r="P14" s="241" t="str">
        <f t="shared" si="0"/>
        <v>XXXXX</v>
      </c>
      <c r="Q14" s="242" t="str">
        <f t="shared" si="1"/>
        <v>D</v>
      </c>
    </row>
    <row r="15" spans="1:31" ht="13.5" thickBot="1" x14ac:dyDescent="0.25">
      <c r="A15" s="27"/>
      <c r="B15" s="259">
        <v>709</v>
      </c>
      <c r="C15" s="497" t="s">
        <v>224</v>
      </c>
      <c r="D15" s="260" t="s">
        <v>24</v>
      </c>
      <c r="E15" s="499" t="s">
        <v>106</v>
      </c>
      <c r="F15" s="261">
        <v>0.47569444444444442</v>
      </c>
      <c r="G15" s="262"/>
      <c r="H15" s="263"/>
      <c r="I15" s="467">
        <v>2.6527777777777778E-3</v>
      </c>
      <c r="J15" s="468"/>
      <c r="K15" s="264"/>
      <c r="L15" s="467">
        <v>3.1053240740740741E-3</v>
      </c>
      <c r="M15" s="468"/>
      <c r="N15" s="262"/>
      <c r="O15" s="265" t="s">
        <v>17</v>
      </c>
      <c r="P15" s="266" t="str">
        <f t="shared" si="0"/>
        <v>XXXXX</v>
      </c>
      <c r="Q15" s="267" t="str">
        <f t="shared" si="1"/>
        <v>D</v>
      </c>
    </row>
    <row r="16" spans="1:31" x14ac:dyDescent="0.2">
      <c r="A16" s="26"/>
      <c r="B16" s="42"/>
      <c r="E16"/>
      <c r="F16"/>
      <c r="G16" s="19"/>
      <c r="H16" s="35"/>
      <c r="I16" s="19"/>
      <c r="J16" s="19"/>
      <c r="K16" s="19"/>
      <c r="L16" s="19"/>
      <c r="M16" s="19"/>
      <c r="N16" s="19"/>
      <c r="O16" s="20"/>
      <c r="P16" s="33"/>
      <c r="Q16" s="34"/>
    </row>
    <row r="17" spans="1:17" x14ac:dyDescent="0.2">
      <c r="A17" s="26"/>
      <c r="B17" s="42"/>
      <c r="E17"/>
      <c r="F17"/>
      <c r="G17" s="19"/>
      <c r="H17" s="35"/>
      <c r="I17" s="19"/>
      <c r="J17" s="19"/>
      <c r="K17" s="19"/>
      <c r="L17" s="19"/>
      <c r="M17" s="19"/>
      <c r="N17" s="19"/>
      <c r="O17" s="20"/>
      <c r="P17" s="33"/>
      <c r="Q17" s="34"/>
    </row>
  </sheetData>
  <sortState xmlns:xlrd2="http://schemas.microsoft.com/office/spreadsheetml/2017/richdata2" ref="B7:Q15">
    <sortCondition ref="Q7:Q15"/>
  </sortState>
  <dataConsolidate/>
  <mergeCells count="15">
    <mergeCell ref="Q5:Q6"/>
    <mergeCell ref="D3:F3"/>
    <mergeCell ref="G3:Q3"/>
    <mergeCell ref="G5:G6"/>
    <mergeCell ref="H5:H6"/>
    <mergeCell ref="E5:E6"/>
    <mergeCell ref="F5:F6"/>
    <mergeCell ref="I5:K5"/>
    <mergeCell ref="L5:N5"/>
    <mergeCell ref="P5:P6"/>
    <mergeCell ref="A5:A6"/>
    <mergeCell ref="B5:B6"/>
    <mergeCell ref="C5:C6"/>
    <mergeCell ref="D5:D6"/>
    <mergeCell ref="O5:O6"/>
  </mergeCells>
  <phoneticPr fontId="0" type="noConversion"/>
  <dataValidations count="2">
    <dataValidation type="list" errorStyle="warning" allowBlank="1" showInputMessage="1" showErrorMessage="1" errorTitle="Chybné zadání" error="Vyber ze seznamu značku motocyklu. V případě, že se značka v seznamu nenachází kontaktujte autora programu." sqref="D15 D7 D11" xr:uid="{00000000-0002-0000-0100-000002000000}">
      <formula1>$S$9:$S$17</formula1>
    </dataValidation>
    <dataValidation type="time" errorStyle="warning" allowBlank="1" showInputMessage="1" showErrorMessage="1" errorTitle="Chybné zadání" error="Zadej čas ve tvaru mm:ss,0 !!!" sqref="G7:N17" xr:uid="{00000000-0002-0000-0100-000001000000}">
      <formula1>0</formula1>
      <formula2>0.0416666666666667</formula2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A3776-161F-4E9E-AE11-44158F522EDD}">
  <sheetPr>
    <pageSetUpPr fitToPage="1"/>
  </sheetPr>
  <dimension ref="A1:P11"/>
  <sheetViews>
    <sheetView workbookViewId="0">
      <selection activeCell="D37" sqref="D37"/>
    </sheetView>
  </sheetViews>
  <sheetFormatPr defaultRowHeight="12.75" x14ac:dyDescent="0.2"/>
  <cols>
    <col min="1" max="1" width="5.42578125" customWidth="1"/>
    <col min="2" max="2" width="24.42578125" customWidth="1"/>
    <col min="3" max="3" width="15.7109375" customWidth="1"/>
    <col min="4" max="5" width="7.28515625" customWidth="1"/>
    <col min="6" max="6" width="12.140625" customWidth="1"/>
    <col min="7" max="7" width="10.7109375" customWidth="1"/>
    <col min="8" max="9" width="7.28515625" customWidth="1"/>
    <col min="10" max="10" width="0" hidden="1" customWidth="1"/>
    <col min="11" max="11" width="7.28515625" customWidth="1"/>
    <col min="12" max="12" width="7.5703125" customWidth="1"/>
    <col min="13" max="13" width="0" hidden="1" customWidth="1"/>
    <col min="14" max="14" width="25.7109375" bestFit="1" customWidth="1"/>
    <col min="15" max="15" width="12.140625" customWidth="1"/>
    <col min="16" max="16" width="6.28515625" customWidth="1"/>
  </cols>
  <sheetData>
    <row r="1" spans="1:16" x14ac:dyDescent="0.2">
      <c r="A1" s="115"/>
      <c r="B1" s="14"/>
      <c r="C1" s="9">
        <v>45563</v>
      </c>
      <c r="D1" s="30"/>
      <c r="E1" s="30"/>
      <c r="F1" s="129"/>
      <c r="G1" s="14"/>
      <c r="H1" s="14"/>
      <c r="I1" s="14"/>
      <c r="J1" s="14"/>
      <c r="K1" s="14"/>
      <c r="L1" s="14"/>
      <c r="M1" s="14"/>
      <c r="N1" s="14"/>
      <c r="O1" s="129"/>
      <c r="P1" s="14"/>
    </row>
    <row r="2" spans="1:16" ht="13.5" thickBot="1" x14ac:dyDescent="0.25">
      <c r="A2" s="115"/>
      <c r="B2" s="14"/>
      <c r="C2" s="14"/>
      <c r="D2" s="130"/>
      <c r="E2" s="130"/>
      <c r="F2" s="14"/>
      <c r="G2" s="14"/>
      <c r="H2" s="14"/>
      <c r="I2" s="14"/>
      <c r="J2" s="14"/>
      <c r="K2" s="14"/>
      <c r="L2" s="14"/>
      <c r="M2" s="14"/>
      <c r="N2" s="14"/>
      <c r="O2" s="131"/>
      <c r="P2" s="14"/>
    </row>
    <row r="3" spans="1:16" ht="13.5" thickBot="1" x14ac:dyDescent="0.25">
      <c r="A3" s="8"/>
      <c r="B3" s="15" t="s">
        <v>5</v>
      </c>
      <c r="C3" s="633" t="s">
        <v>127</v>
      </c>
      <c r="D3" s="633"/>
      <c r="E3" s="635"/>
      <c r="F3" s="634" t="s">
        <v>128</v>
      </c>
      <c r="G3" s="633"/>
      <c r="H3" s="633"/>
      <c r="I3" s="633"/>
      <c r="J3" s="633"/>
      <c r="K3" s="633"/>
      <c r="L3" s="633"/>
      <c r="M3" s="633"/>
      <c r="N3" s="633"/>
      <c r="O3" s="633"/>
      <c r="P3" s="635"/>
    </row>
    <row r="4" spans="1:16" ht="13.5" thickBot="1" x14ac:dyDescent="0.25">
      <c r="A4" s="115"/>
      <c r="B4" s="14"/>
      <c r="C4" s="14"/>
      <c r="D4" s="130"/>
      <c r="E4" s="130"/>
      <c r="F4" s="14"/>
      <c r="G4" s="14"/>
      <c r="H4" s="14"/>
      <c r="I4" s="14"/>
      <c r="J4" s="14"/>
      <c r="K4" s="14"/>
      <c r="L4" s="14"/>
      <c r="M4" s="14"/>
      <c r="N4" s="14"/>
      <c r="O4" s="131"/>
      <c r="P4" s="14"/>
    </row>
    <row r="5" spans="1:16" x14ac:dyDescent="0.2">
      <c r="A5" s="653" t="s">
        <v>4</v>
      </c>
      <c r="B5" s="655" t="s">
        <v>0</v>
      </c>
      <c r="C5" s="657" t="s">
        <v>1</v>
      </c>
      <c r="D5" s="655" t="s">
        <v>2</v>
      </c>
      <c r="E5" s="646" t="s">
        <v>36</v>
      </c>
      <c r="F5" s="646" t="s">
        <v>37</v>
      </c>
      <c r="G5" s="646" t="s">
        <v>34</v>
      </c>
      <c r="H5" s="643" t="s">
        <v>18</v>
      </c>
      <c r="I5" s="644"/>
      <c r="J5" s="645"/>
      <c r="K5" s="643" t="s">
        <v>19</v>
      </c>
      <c r="L5" s="644"/>
      <c r="M5" s="645"/>
      <c r="N5" s="646" t="s">
        <v>17</v>
      </c>
      <c r="O5" s="648" t="s">
        <v>44</v>
      </c>
      <c r="P5" s="650" t="s">
        <v>3</v>
      </c>
    </row>
    <row r="6" spans="1:16" ht="13.5" thickBot="1" x14ac:dyDescent="0.25">
      <c r="A6" s="654"/>
      <c r="B6" s="656"/>
      <c r="C6" s="658"/>
      <c r="D6" s="659"/>
      <c r="E6" s="652"/>
      <c r="F6" s="647"/>
      <c r="G6" s="652"/>
      <c r="H6" s="132" t="s">
        <v>6</v>
      </c>
      <c r="I6" s="133" t="s">
        <v>7</v>
      </c>
      <c r="J6" s="113" t="s">
        <v>20</v>
      </c>
      <c r="K6" s="132" t="s">
        <v>6</v>
      </c>
      <c r="L6" s="133" t="s">
        <v>7</v>
      </c>
      <c r="M6" s="113" t="s">
        <v>20</v>
      </c>
      <c r="N6" s="647"/>
      <c r="O6" s="649"/>
      <c r="P6" s="651"/>
    </row>
    <row r="7" spans="1:16" x14ac:dyDescent="0.2">
      <c r="A7" s="283">
        <v>604</v>
      </c>
      <c r="B7" s="284" t="s">
        <v>80</v>
      </c>
      <c r="C7" s="502" t="s">
        <v>26</v>
      </c>
      <c r="D7" s="269" t="s">
        <v>61</v>
      </c>
      <c r="E7" s="270">
        <v>0.47152777777777777</v>
      </c>
      <c r="F7" s="271"/>
      <c r="G7" s="272"/>
      <c r="H7" s="273">
        <v>1.5543981481481483E-3</v>
      </c>
      <c r="I7" s="274">
        <v>1.6226851851851851E-3</v>
      </c>
      <c r="J7" s="275"/>
      <c r="K7" s="273">
        <v>2.0833333333333333E-3</v>
      </c>
      <c r="L7" s="274">
        <v>2.224537037037037E-3</v>
      </c>
      <c r="M7" s="271"/>
      <c r="N7" s="240"/>
      <c r="O7" s="276">
        <f>IF(OR(G7&gt;TIME(0,30,0),N7&lt;&gt;""),"XXXXX",SUM(F7:L7))</f>
        <v>7.4849537037037037E-3</v>
      </c>
      <c r="P7" s="277">
        <f>IF(OR(G7&gt;TIME(0,30,0),N7&lt;&gt;""),"D",RANK(O7,$O$7:$O$11,40))</f>
        <v>1</v>
      </c>
    </row>
    <row r="8" spans="1:16" x14ac:dyDescent="0.2">
      <c r="A8" s="278">
        <v>602</v>
      </c>
      <c r="B8" s="279" t="s">
        <v>255</v>
      </c>
      <c r="C8" s="280" t="s">
        <v>35</v>
      </c>
      <c r="D8" s="281" t="s">
        <v>61</v>
      </c>
      <c r="E8" s="282">
        <v>0.44444444444444442</v>
      </c>
      <c r="F8" s="271"/>
      <c r="G8" s="272"/>
      <c r="H8" s="273">
        <v>1.7152777777777776E-3</v>
      </c>
      <c r="I8" s="274">
        <v>1.7395833333333334E-3</v>
      </c>
      <c r="J8" s="275"/>
      <c r="K8" s="273">
        <v>2.4305555555555556E-3</v>
      </c>
      <c r="L8" s="274">
        <v>2.2187499999999998E-3</v>
      </c>
      <c r="M8" s="271"/>
      <c r="N8" s="240"/>
      <c r="O8" s="276">
        <f>IF(OR(G8&gt;TIME(0,30,0),N8&lt;&gt;""),"XXXXX",SUM(F8:L8))</f>
        <v>8.1041666666666658E-3</v>
      </c>
      <c r="P8" s="277">
        <f>IF(OR(G8&gt;TIME(0,30,0),N8&lt;&gt;""),"D",RANK(O8,$O$7:$O$11,40))</f>
        <v>2</v>
      </c>
    </row>
    <row r="9" spans="1:16" x14ac:dyDescent="0.2">
      <c r="A9" s="501">
        <v>600</v>
      </c>
      <c r="B9" s="279" t="s">
        <v>110</v>
      </c>
      <c r="C9" s="503" t="s">
        <v>26</v>
      </c>
      <c r="D9" s="269" t="s">
        <v>58</v>
      </c>
      <c r="E9" s="282">
        <v>0.47083333333333333</v>
      </c>
      <c r="F9" s="271"/>
      <c r="G9" s="272"/>
      <c r="H9" s="273">
        <v>1.7893518518518519E-3</v>
      </c>
      <c r="I9" s="274">
        <v>1.8113425925925927E-3</v>
      </c>
      <c r="J9" s="275"/>
      <c r="K9" s="273">
        <v>2.3159722222222223E-3</v>
      </c>
      <c r="L9" s="274">
        <v>2.5428240740740741E-3</v>
      </c>
      <c r="M9" s="271"/>
      <c r="N9" s="240"/>
      <c r="O9" s="276">
        <f>IF(OR(G9&gt;TIME(0,30,0),N9&lt;&gt;""),"XXXXX",SUM(F9:L9))</f>
        <v>8.4594907407407414E-3</v>
      </c>
      <c r="P9" s="277">
        <f>IF(OR(G9&gt;TIME(0,30,0),N9&lt;&gt;""),"D",RANK(O9,$O$7:$O$11,40))</f>
        <v>3</v>
      </c>
    </row>
    <row r="10" spans="1:16" x14ac:dyDescent="0.2">
      <c r="A10" s="283">
        <v>601</v>
      </c>
      <c r="B10" s="268" t="s">
        <v>193</v>
      </c>
      <c r="C10" s="375" t="s">
        <v>68</v>
      </c>
      <c r="D10" s="363" t="s">
        <v>61</v>
      </c>
      <c r="E10" s="286">
        <v>0.47152777777777777</v>
      </c>
      <c r="F10" s="271"/>
      <c r="G10" s="272"/>
      <c r="H10" s="273"/>
      <c r="I10" s="274"/>
      <c r="J10" s="275"/>
      <c r="K10" s="273"/>
      <c r="L10" s="274"/>
      <c r="M10" s="271"/>
      <c r="N10" s="240" t="s">
        <v>17</v>
      </c>
      <c r="O10" s="276" t="str">
        <f>IF(OR(G10&gt;TIME(0,30,0),N10&lt;&gt;""),"XXXXX",SUM(F10:L10))</f>
        <v>XXXXX</v>
      </c>
      <c r="P10" s="277" t="str">
        <f>IF(OR(G10&gt;TIME(0,30,0),N10&lt;&gt;""),"D",RANK(O10,$O$7:$O$11,40))</f>
        <v>D</v>
      </c>
    </row>
    <row r="11" spans="1:16" ht="13.5" thickBot="1" x14ac:dyDescent="0.25">
      <c r="A11" s="287">
        <v>605</v>
      </c>
      <c r="B11" s="288" t="s">
        <v>231</v>
      </c>
      <c r="C11" s="289" t="s">
        <v>101</v>
      </c>
      <c r="D11" s="290" t="s">
        <v>66</v>
      </c>
      <c r="E11" s="291">
        <v>0.47222222222222221</v>
      </c>
      <c r="F11" s="292"/>
      <c r="G11" s="293"/>
      <c r="H11" s="294">
        <v>1.6805555555555554E-3</v>
      </c>
      <c r="I11" s="295"/>
      <c r="J11" s="296"/>
      <c r="K11" s="294">
        <v>2.1782407407407406E-3</v>
      </c>
      <c r="L11" s="295"/>
      <c r="M11" s="292"/>
      <c r="N11" s="265" t="s">
        <v>17</v>
      </c>
      <c r="O11" s="297" t="str">
        <f>IF(OR(G11&gt;TIME(0,30,0),N11&lt;&gt;""),"XXXXX",SUM(F11:L11))</f>
        <v>XXXXX</v>
      </c>
      <c r="P11" s="298" t="str">
        <f>IF(OR(G11&gt;TIME(0,30,0),N11&lt;&gt;""),"D",RANK(O11,$O$7:$O$11,40))</f>
        <v>D</v>
      </c>
    </row>
  </sheetData>
  <sortState xmlns:xlrd2="http://schemas.microsoft.com/office/spreadsheetml/2017/richdata2" ref="A7:P11">
    <sortCondition ref="P7:P11"/>
  </sortState>
  <mergeCells count="14">
    <mergeCell ref="A5:A6"/>
    <mergeCell ref="B5:B6"/>
    <mergeCell ref="C5:C6"/>
    <mergeCell ref="D5:D6"/>
    <mergeCell ref="E5:E6"/>
    <mergeCell ref="K5:M5"/>
    <mergeCell ref="N5:N6"/>
    <mergeCell ref="O5:O6"/>
    <mergeCell ref="P5:P6"/>
    <mergeCell ref="C3:E3"/>
    <mergeCell ref="F3:P3"/>
    <mergeCell ref="F5:F6"/>
    <mergeCell ref="G5:G6"/>
    <mergeCell ref="H5:J5"/>
  </mergeCells>
  <dataValidations count="4">
    <dataValidation type="list" errorStyle="warning" allowBlank="1" showInputMessage="1" showErrorMessage="1" errorTitle="Chybné zadání" error="Vyber ze seznamu značku motocyklu. V případě, že se značka v seznamu nenachází kontaktujte autora programu." sqref="C11" xr:uid="{C5A31D9F-8FA4-4ECB-8EAC-431D569160AB}">
      <formula1>$S$12:$S$12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C10" xr:uid="{E81A5E41-AF45-4E04-8AB0-B72BFD18E483}">
      <formula1>$S$10:$S$23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C7:C9" xr:uid="{300A05C5-FFAD-49FB-8D78-5E8B33848C60}">
      <formula1>$S$10:$S$25</formula1>
    </dataValidation>
    <dataValidation type="time" errorStyle="warning" allowBlank="1" showInputMessage="1" showErrorMessage="1" errorTitle="Chybné zadání" error="Zadej čas ve tvaru mm:ss,0 !!!" sqref="F7:M11" xr:uid="{7F293648-0D0F-4622-970C-E3EC4ECB015C}">
      <formula1>0</formula1>
      <formula2>0.0416666666666667</formula2>
    </dataValidation>
  </dataValidations>
  <pageMargins left="0.7" right="0.7" top="0.78740157499999996" bottom="0.78740157499999996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54"/>
  <sheetViews>
    <sheetView zoomScaleNormal="100" zoomScaleSheetLayoutView="75" workbookViewId="0">
      <pane xSplit="3" ySplit="6" topLeftCell="D22" activePane="bottomRight" state="frozen"/>
      <selection activeCell="U16" sqref="U16"/>
      <selection pane="topRight" activeCell="U16" sqref="U16"/>
      <selection pane="bottomLeft" activeCell="U16" sqref="U16"/>
      <selection pane="bottomRight" activeCell="U24" sqref="U24"/>
    </sheetView>
  </sheetViews>
  <sheetFormatPr defaultRowHeight="12.75" x14ac:dyDescent="0.2"/>
  <cols>
    <col min="1" max="1" width="5.42578125" hidden="1" customWidth="1"/>
    <col min="2" max="2" width="5.42578125" style="22" customWidth="1"/>
    <col min="3" max="3" width="24.42578125" customWidth="1"/>
    <col min="4" max="4" width="13.28515625" customWidth="1"/>
    <col min="5" max="5" width="7.28515625" style="22" customWidth="1"/>
    <col min="6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2" width="7.28515625" customWidth="1"/>
    <col min="13" max="13" width="7.57031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31" x14ac:dyDescent="0.2">
      <c r="D1" s="9">
        <v>45563</v>
      </c>
      <c r="E1" s="31"/>
      <c r="F1" s="30"/>
      <c r="G1" s="10"/>
      <c r="P1" s="4"/>
    </row>
    <row r="2" spans="1:31" ht="13.5" thickBot="1" x14ac:dyDescent="0.25">
      <c r="R2" s="11"/>
    </row>
    <row r="3" spans="1:31" s="3" customFormat="1" ht="25.5" customHeight="1" thickBot="1" x14ac:dyDescent="0.25">
      <c r="A3" s="8"/>
      <c r="B3" s="8"/>
      <c r="C3" s="23" t="s">
        <v>5</v>
      </c>
      <c r="D3" s="633" t="s">
        <v>32</v>
      </c>
      <c r="E3" s="633"/>
      <c r="F3" s="635"/>
      <c r="G3" s="634" t="s">
        <v>144</v>
      </c>
      <c r="H3" s="633"/>
      <c r="I3" s="633"/>
      <c r="J3" s="633"/>
      <c r="K3" s="633"/>
      <c r="L3" s="633"/>
      <c r="M3" s="633"/>
      <c r="N3" s="633"/>
      <c r="O3" s="633"/>
      <c r="P3" s="633"/>
      <c r="Q3" s="635"/>
      <c r="R3" s="12"/>
      <c r="S3" s="12"/>
      <c r="T3" s="12"/>
      <c r="U3" s="12"/>
      <c r="V3" s="12"/>
      <c r="W3" s="12"/>
      <c r="X3" s="12"/>
      <c r="Y3" s="12"/>
      <c r="AE3" s="11"/>
    </row>
    <row r="4" spans="1:31" ht="13.5" thickBot="1" x14ac:dyDescent="0.25">
      <c r="A4" s="13"/>
    </row>
    <row r="5" spans="1:31" s="2" customFormat="1" ht="15" customHeight="1" x14ac:dyDescent="0.2">
      <c r="A5" s="621" t="s">
        <v>4</v>
      </c>
      <c r="B5" s="623" t="s">
        <v>4</v>
      </c>
      <c r="C5" s="625" t="s">
        <v>0</v>
      </c>
      <c r="D5" s="627" t="s">
        <v>1</v>
      </c>
      <c r="E5" s="625" t="s">
        <v>2</v>
      </c>
      <c r="F5" s="629" t="s">
        <v>36</v>
      </c>
      <c r="G5" s="629" t="s">
        <v>37</v>
      </c>
      <c r="H5" s="629" t="s">
        <v>34</v>
      </c>
      <c r="I5" s="638" t="s">
        <v>18</v>
      </c>
      <c r="J5" s="639"/>
      <c r="K5" s="640"/>
      <c r="L5" s="638" t="s">
        <v>19</v>
      </c>
      <c r="M5" s="639"/>
      <c r="N5" s="640"/>
      <c r="O5" s="629" t="s">
        <v>17</v>
      </c>
      <c r="P5" s="641" t="s">
        <v>44</v>
      </c>
      <c r="Q5" s="631" t="s">
        <v>3</v>
      </c>
    </row>
    <row r="6" spans="1:31" ht="15" customHeight="1" thickBot="1" x14ac:dyDescent="0.25">
      <c r="A6" s="622"/>
      <c r="B6" s="624"/>
      <c r="C6" s="626"/>
      <c r="D6" s="628"/>
      <c r="E6" s="660"/>
      <c r="F6" s="636"/>
      <c r="G6" s="630"/>
      <c r="H6" s="636"/>
      <c r="I6" s="5" t="s">
        <v>6</v>
      </c>
      <c r="J6" s="6" t="s">
        <v>7</v>
      </c>
      <c r="K6" s="7" t="s">
        <v>20</v>
      </c>
      <c r="L6" s="5" t="s">
        <v>6</v>
      </c>
      <c r="M6" s="6" t="s">
        <v>7</v>
      </c>
      <c r="N6" s="7" t="s">
        <v>20</v>
      </c>
      <c r="O6" s="630"/>
      <c r="P6" s="642"/>
      <c r="Q6" s="632"/>
      <c r="S6" t="s">
        <v>11</v>
      </c>
    </row>
    <row r="7" spans="1:31" x14ac:dyDescent="0.2">
      <c r="A7" s="24">
        <v>360</v>
      </c>
      <c r="B7" s="181">
        <v>525</v>
      </c>
      <c r="C7" s="451" t="s">
        <v>70</v>
      </c>
      <c r="D7" s="506" t="s">
        <v>26</v>
      </c>
      <c r="E7" s="508" t="s">
        <v>57</v>
      </c>
      <c r="F7" s="514">
        <v>0.46250000000000002</v>
      </c>
      <c r="G7" s="239"/>
      <c r="H7" s="237"/>
      <c r="I7" s="469">
        <v>1.3483796296296297E-3</v>
      </c>
      <c r="J7" s="470">
        <v>1.2997685185185185E-3</v>
      </c>
      <c r="K7" s="236"/>
      <c r="L7" s="469">
        <v>1.7974537037037039E-3</v>
      </c>
      <c r="M7" s="470">
        <v>1.707175925925926E-3</v>
      </c>
      <c r="N7" s="236"/>
      <c r="O7" s="522"/>
      <c r="P7" s="346">
        <f t="shared" ref="P7:P53" si="0">IF(OR(H7&gt;TIME(0,30,0),O7&lt;&gt;""),"XXXXX",SUM(G7:N7))</f>
        <v>6.1527777777777778E-3</v>
      </c>
      <c r="Q7" s="242">
        <f t="shared" ref="Q7:Q53" si="1">IF(OR(H7&gt;TIME(0,30,0),O7&lt;&gt;""),"D",RANK(P7,$P$7:$P$53,40))</f>
        <v>1</v>
      </c>
      <c r="S7" t="s">
        <v>15</v>
      </c>
      <c r="T7" t="s">
        <v>21</v>
      </c>
    </row>
    <row r="8" spans="1:31" x14ac:dyDescent="0.2">
      <c r="A8" s="25"/>
      <c r="B8" s="300">
        <v>515</v>
      </c>
      <c r="C8" s="303" t="s">
        <v>162</v>
      </c>
      <c r="D8" s="316" t="s">
        <v>26</v>
      </c>
      <c r="E8" s="511" t="s">
        <v>61</v>
      </c>
      <c r="F8" s="515">
        <v>0.4597222222222222</v>
      </c>
      <c r="G8" s="247"/>
      <c r="H8" s="248"/>
      <c r="I8" s="381">
        <v>1.3240740740740741E-3</v>
      </c>
      <c r="J8" s="382">
        <v>1.3182870370370371E-3</v>
      </c>
      <c r="K8" s="249"/>
      <c r="L8" s="381">
        <v>1.8159722222222223E-3</v>
      </c>
      <c r="M8" s="382">
        <v>1.7476851851851852E-3</v>
      </c>
      <c r="N8" s="247"/>
      <c r="O8" s="166"/>
      <c r="P8" s="241">
        <f t="shared" si="0"/>
        <v>6.2060185185185187E-3</v>
      </c>
      <c r="Q8" s="242">
        <f t="shared" si="1"/>
        <v>2</v>
      </c>
    </row>
    <row r="9" spans="1:31" x14ac:dyDescent="0.2">
      <c r="A9" s="25"/>
      <c r="B9" s="300">
        <v>543</v>
      </c>
      <c r="C9" s="199" t="s">
        <v>216</v>
      </c>
      <c r="D9" s="250" t="s">
        <v>26</v>
      </c>
      <c r="E9" s="301" t="s">
        <v>47</v>
      </c>
      <c r="F9" s="253">
        <v>0.46805555555555556</v>
      </c>
      <c r="G9" s="517"/>
      <c r="H9" s="248"/>
      <c r="I9" s="471">
        <v>1.3796296296296297E-3</v>
      </c>
      <c r="J9" s="472">
        <v>1.3460648148148147E-3</v>
      </c>
      <c r="K9" s="314"/>
      <c r="L9" s="471">
        <v>1.8611111111111113E-3</v>
      </c>
      <c r="M9" s="472">
        <v>1.7997685185185185E-3</v>
      </c>
      <c r="N9" s="315"/>
      <c r="O9" s="166"/>
      <c r="P9" s="241">
        <f t="shared" si="0"/>
        <v>6.386574074074074E-3</v>
      </c>
      <c r="Q9" s="242">
        <f t="shared" si="1"/>
        <v>3</v>
      </c>
    </row>
    <row r="10" spans="1:31" x14ac:dyDescent="0.2">
      <c r="A10" s="25"/>
      <c r="B10" s="300">
        <v>518</v>
      </c>
      <c r="C10" s="182" t="s">
        <v>111</v>
      </c>
      <c r="D10" s="507" t="s">
        <v>91</v>
      </c>
      <c r="E10" s="509" t="s">
        <v>61</v>
      </c>
      <c r="F10" s="251">
        <v>0.4284722222222222</v>
      </c>
      <c r="G10" s="247"/>
      <c r="H10" s="248"/>
      <c r="I10" s="381">
        <v>1.3761574074074075E-3</v>
      </c>
      <c r="J10" s="382">
        <v>1.3298611111111111E-3</v>
      </c>
      <c r="K10" s="249"/>
      <c r="L10" s="381">
        <v>1.923611111111111E-3</v>
      </c>
      <c r="M10" s="382">
        <v>1.8055555555555555E-3</v>
      </c>
      <c r="N10" s="247"/>
      <c r="O10" s="166"/>
      <c r="P10" s="241">
        <f t="shared" si="0"/>
        <v>6.4351851851851844E-3</v>
      </c>
      <c r="Q10" s="242">
        <f t="shared" si="1"/>
        <v>4</v>
      </c>
    </row>
    <row r="11" spans="1:31" x14ac:dyDescent="0.2">
      <c r="A11" s="26">
        <v>677</v>
      </c>
      <c r="B11" s="300">
        <v>548</v>
      </c>
      <c r="C11" s="199" t="s">
        <v>85</v>
      </c>
      <c r="D11" s="250" t="s">
        <v>22</v>
      </c>
      <c r="E11" s="301" t="s">
        <v>66</v>
      </c>
      <c r="F11" s="251">
        <v>0.42152777777777778</v>
      </c>
      <c r="G11" s="517"/>
      <c r="H11" s="248"/>
      <c r="I11" s="471">
        <v>1.4479166666666666E-3</v>
      </c>
      <c r="J11" s="472">
        <v>1.3530092592592593E-3</v>
      </c>
      <c r="K11" s="314"/>
      <c r="L11" s="471">
        <v>2.0208333333333332E-3</v>
      </c>
      <c r="M11" s="472">
        <v>1.8391203703703705E-3</v>
      </c>
      <c r="N11" s="315"/>
      <c r="O11" s="166"/>
      <c r="P11" s="241">
        <f t="shared" si="0"/>
        <v>6.6608796296296294E-3</v>
      </c>
      <c r="Q11" s="242">
        <f t="shared" si="1"/>
        <v>5</v>
      </c>
    </row>
    <row r="12" spans="1:31" x14ac:dyDescent="0.2">
      <c r="A12" s="26"/>
      <c r="B12" s="322">
        <v>545</v>
      </c>
      <c r="C12" s="150" t="s">
        <v>75</v>
      </c>
      <c r="D12" s="158" t="s">
        <v>26</v>
      </c>
      <c r="E12" s="509" t="s">
        <v>61</v>
      </c>
      <c r="F12" s="253">
        <v>0.46875</v>
      </c>
      <c r="G12" s="517"/>
      <c r="H12" s="248"/>
      <c r="I12" s="471">
        <v>1.3935185185185185E-3</v>
      </c>
      <c r="J12" s="472">
        <v>1.4085648148148147E-3</v>
      </c>
      <c r="K12" s="314"/>
      <c r="L12" s="471">
        <v>1.931712962962963E-3</v>
      </c>
      <c r="M12" s="472">
        <v>1.9502314814814814E-3</v>
      </c>
      <c r="N12" s="315"/>
      <c r="O12" s="166"/>
      <c r="P12" s="241">
        <f t="shared" si="0"/>
        <v>6.6840277777777783E-3</v>
      </c>
      <c r="Q12" s="242">
        <f t="shared" si="1"/>
        <v>6</v>
      </c>
    </row>
    <row r="13" spans="1:31" x14ac:dyDescent="0.2">
      <c r="A13" s="26"/>
      <c r="B13" s="300">
        <v>512</v>
      </c>
      <c r="C13" s="303" t="s">
        <v>151</v>
      </c>
      <c r="D13" s="303" t="s">
        <v>22</v>
      </c>
      <c r="E13" s="304" t="s">
        <v>61</v>
      </c>
      <c r="F13" s="253">
        <v>0.45833333333333331</v>
      </c>
      <c r="G13" s="302"/>
      <c r="H13" s="248"/>
      <c r="I13" s="381">
        <v>1.4641203703703704E-3</v>
      </c>
      <c r="J13" s="382">
        <v>1.4675925925925926E-3</v>
      </c>
      <c r="K13" s="249"/>
      <c r="L13" s="381">
        <v>1.9282407407407408E-3</v>
      </c>
      <c r="M13" s="382">
        <v>1.8715277777777777E-3</v>
      </c>
      <c r="N13" s="247"/>
      <c r="O13" s="166"/>
      <c r="P13" s="241">
        <f t="shared" si="0"/>
        <v>6.7314814814814815E-3</v>
      </c>
      <c r="Q13" s="242">
        <f t="shared" si="1"/>
        <v>7</v>
      </c>
    </row>
    <row r="14" spans="1:31" x14ac:dyDescent="0.2">
      <c r="A14" s="26"/>
      <c r="B14" s="300">
        <v>509</v>
      </c>
      <c r="C14" s="199" t="s">
        <v>141</v>
      </c>
      <c r="D14" s="244" t="s">
        <v>26</v>
      </c>
      <c r="E14" s="171" t="s">
        <v>61</v>
      </c>
      <c r="F14" s="253">
        <v>0.45763888888888887</v>
      </c>
      <c r="G14" s="302"/>
      <c r="H14" s="248"/>
      <c r="I14" s="381">
        <v>1.4641203703703704E-3</v>
      </c>
      <c r="J14" s="382">
        <v>1.4120370370370369E-3</v>
      </c>
      <c r="K14" s="249"/>
      <c r="L14" s="381">
        <v>1.988425925925926E-3</v>
      </c>
      <c r="M14" s="382">
        <v>1.9074074074074076E-3</v>
      </c>
      <c r="N14" s="247"/>
      <c r="O14" s="166"/>
      <c r="P14" s="241">
        <f t="shared" si="0"/>
        <v>6.7719907407407416E-3</v>
      </c>
      <c r="Q14" s="242">
        <f t="shared" si="1"/>
        <v>8</v>
      </c>
    </row>
    <row r="15" spans="1:31" x14ac:dyDescent="0.2">
      <c r="A15" s="26"/>
      <c r="B15" s="300">
        <v>517</v>
      </c>
      <c r="C15" s="316" t="s">
        <v>225</v>
      </c>
      <c r="D15" s="453" t="s">
        <v>91</v>
      </c>
      <c r="E15" s="512" t="s">
        <v>61</v>
      </c>
      <c r="F15" s="253">
        <v>0.46041666666666664</v>
      </c>
      <c r="G15" s="302"/>
      <c r="H15" s="248"/>
      <c r="I15" s="381">
        <v>1.4872685185185186E-3</v>
      </c>
      <c r="J15" s="382">
        <v>1.4479166666666666E-3</v>
      </c>
      <c r="K15" s="249"/>
      <c r="L15" s="381">
        <v>1.9722222222222224E-3</v>
      </c>
      <c r="M15" s="382">
        <v>1.8819444444444443E-3</v>
      </c>
      <c r="N15" s="247"/>
      <c r="O15" s="166"/>
      <c r="P15" s="241">
        <f t="shared" si="0"/>
        <v>6.789351851851852E-3</v>
      </c>
      <c r="Q15" s="242">
        <f t="shared" si="1"/>
        <v>9</v>
      </c>
    </row>
    <row r="16" spans="1:31" x14ac:dyDescent="0.2">
      <c r="A16" s="26"/>
      <c r="B16" s="300">
        <v>523</v>
      </c>
      <c r="C16" s="303" t="s">
        <v>102</v>
      </c>
      <c r="D16" s="303" t="s">
        <v>26</v>
      </c>
      <c r="E16" s="304" t="s">
        <v>61</v>
      </c>
      <c r="F16" s="253">
        <v>0.46180555555555558</v>
      </c>
      <c r="G16" s="166"/>
      <c r="H16" s="312"/>
      <c r="I16" s="471">
        <v>1.4872685185185186E-3</v>
      </c>
      <c r="J16" s="472">
        <v>1.4826388888888888E-3</v>
      </c>
      <c r="K16" s="314"/>
      <c r="L16" s="471">
        <v>1.935185185185185E-3</v>
      </c>
      <c r="M16" s="472">
        <v>1.8877314814814813E-3</v>
      </c>
      <c r="N16" s="315"/>
      <c r="O16" s="166"/>
      <c r="P16" s="241">
        <f t="shared" si="0"/>
        <v>6.7928240740740735E-3</v>
      </c>
      <c r="Q16" s="242">
        <f t="shared" si="1"/>
        <v>10</v>
      </c>
    </row>
    <row r="17" spans="1:17" x14ac:dyDescent="0.2">
      <c r="A17" s="26"/>
      <c r="B17" s="300">
        <v>519</v>
      </c>
      <c r="C17" s="505" t="s">
        <v>97</v>
      </c>
      <c r="D17" s="257" t="s">
        <v>26</v>
      </c>
      <c r="E17" s="513" t="s">
        <v>58</v>
      </c>
      <c r="F17" s="253">
        <v>0.46041666666666664</v>
      </c>
      <c r="G17" s="302"/>
      <c r="H17" s="248"/>
      <c r="I17" s="381">
        <v>1.4247685185185184E-3</v>
      </c>
      <c r="J17" s="382">
        <v>1.4340277777777778E-3</v>
      </c>
      <c r="K17" s="249"/>
      <c r="L17" s="381">
        <v>2.0358796296296297E-3</v>
      </c>
      <c r="M17" s="382">
        <v>1.923611111111111E-3</v>
      </c>
      <c r="N17" s="247"/>
      <c r="O17" s="166"/>
      <c r="P17" s="241">
        <f t="shared" si="0"/>
        <v>6.8182870370370368E-3</v>
      </c>
      <c r="Q17" s="242">
        <f t="shared" si="1"/>
        <v>11</v>
      </c>
    </row>
    <row r="18" spans="1:17" x14ac:dyDescent="0.2">
      <c r="A18" s="26"/>
      <c r="B18" s="300">
        <v>532</v>
      </c>
      <c r="C18" s="151" t="s">
        <v>196</v>
      </c>
      <c r="D18" s="151" t="s">
        <v>26</v>
      </c>
      <c r="E18" s="301" t="s">
        <v>66</v>
      </c>
      <c r="F18" s="253">
        <v>0.46458333333333335</v>
      </c>
      <c r="G18" s="323"/>
      <c r="H18" s="248"/>
      <c r="I18" s="471">
        <v>1.462962962962963E-3</v>
      </c>
      <c r="J18" s="472">
        <v>1.462962962962963E-3</v>
      </c>
      <c r="K18" s="314"/>
      <c r="L18" s="471">
        <v>1.988425925925926E-3</v>
      </c>
      <c r="M18" s="472">
        <v>1.931712962962963E-3</v>
      </c>
      <c r="N18" s="315"/>
      <c r="O18" s="166"/>
      <c r="P18" s="241">
        <f t="shared" si="0"/>
        <v>6.8460648148148152E-3</v>
      </c>
      <c r="Q18" s="242">
        <f t="shared" si="1"/>
        <v>12</v>
      </c>
    </row>
    <row r="19" spans="1:17" x14ac:dyDescent="0.2">
      <c r="A19" s="26"/>
      <c r="B19" s="300">
        <v>522</v>
      </c>
      <c r="C19" s="303" t="s">
        <v>244</v>
      </c>
      <c r="D19" s="303" t="s">
        <v>26</v>
      </c>
      <c r="E19" s="304" t="s">
        <v>61</v>
      </c>
      <c r="F19" s="253">
        <v>0.46180555555555558</v>
      </c>
      <c r="G19" s="166"/>
      <c r="H19" s="312"/>
      <c r="I19" s="471">
        <v>1.4861111111111112E-3</v>
      </c>
      <c r="J19" s="472">
        <v>1.457175925925926E-3</v>
      </c>
      <c r="K19" s="314"/>
      <c r="L19" s="471">
        <v>2.0069444444444444E-3</v>
      </c>
      <c r="M19" s="472">
        <v>1.9004629629629627E-3</v>
      </c>
      <c r="N19" s="315"/>
      <c r="O19" s="166"/>
      <c r="P19" s="241">
        <f t="shared" si="0"/>
        <v>6.850694444444444E-3</v>
      </c>
      <c r="Q19" s="242">
        <f t="shared" si="1"/>
        <v>13</v>
      </c>
    </row>
    <row r="20" spans="1:17" s="32" customFormat="1" x14ac:dyDescent="0.2">
      <c r="A20" s="114"/>
      <c r="B20" s="300">
        <v>507</v>
      </c>
      <c r="C20" s="150" t="s">
        <v>94</v>
      </c>
      <c r="D20" s="158" t="s">
        <v>22</v>
      </c>
      <c r="E20" s="509" t="s">
        <v>61</v>
      </c>
      <c r="F20" s="253">
        <v>0.45694444444444443</v>
      </c>
      <c r="G20" s="302"/>
      <c r="H20" s="248"/>
      <c r="I20" s="381">
        <v>1.5081018518518521E-3</v>
      </c>
      <c r="J20" s="382">
        <v>1.4837962962962962E-3</v>
      </c>
      <c r="K20" s="249"/>
      <c r="L20" s="381">
        <v>2.0821759259259261E-3</v>
      </c>
      <c r="M20" s="382">
        <v>1.917824074074074E-3</v>
      </c>
      <c r="N20" s="247"/>
      <c r="O20" s="166"/>
      <c r="P20" s="241">
        <f t="shared" si="0"/>
        <v>6.9918981481481481E-3</v>
      </c>
      <c r="Q20" s="242">
        <f t="shared" si="1"/>
        <v>14</v>
      </c>
    </row>
    <row r="21" spans="1:17" x14ac:dyDescent="0.2">
      <c r="A21" s="26"/>
      <c r="B21" s="322">
        <v>547</v>
      </c>
      <c r="C21" s="151" t="s">
        <v>76</v>
      </c>
      <c r="D21" s="151" t="s">
        <v>26</v>
      </c>
      <c r="E21" s="301" t="s">
        <v>61</v>
      </c>
      <c r="F21" s="253">
        <v>0.46944444444444444</v>
      </c>
      <c r="G21" s="323"/>
      <c r="H21" s="248"/>
      <c r="I21" s="471">
        <v>1.6539351851851852E-3</v>
      </c>
      <c r="J21" s="472">
        <v>1.4884259259259258E-3</v>
      </c>
      <c r="K21" s="314"/>
      <c r="L21" s="471">
        <v>1.9756944444444444E-3</v>
      </c>
      <c r="M21" s="472">
        <v>1.9097222222222222E-3</v>
      </c>
      <c r="N21" s="315"/>
      <c r="O21" s="166"/>
      <c r="P21" s="241">
        <f t="shared" si="0"/>
        <v>7.0277777777777778E-3</v>
      </c>
      <c r="Q21" s="242">
        <f t="shared" si="1"/>
        <v>15</v>
      </c>
    </row>
    <row r="22" spans="1:17" x14ac:dyDescent="0.2">
      <c r="A22" s="26"/>
      <c r="B22" s="300">
        <v>527</v>
      </c>
      <c r="C22" s="151" t="s">
        <v>188</v>
      </c>
      <c r="D22" s="151" t="s">
        <v>26</v>
      </c>
      <c r="E22" s="301" t="s">
        <v>131</v>
      </c>
      <c r="F22" s="253">
        <v>0.46319444444444446</v>
      </c>
      <c r="G22" s="323"/>
      <c r="H22" s="248"/>
      <c r="I22" s="471">
        <v>1.5717592592592593E-3</v>
      </c>
      <c r="J22" s="472">
        <v>1.5069444444444442E-3</v>
      </c>
      <c r="K22" s="314"/>
      <c r="L22" s="471">
        <v>2.0405092592592593E-3</v>
      </c>
      <c r="M22" s="472">
        <v>1.9837962962962964E-3</v>
      </c>
      <c r="N22" s="315"/>
      <c r="O22" s="240"/>
      <c r="P22" s="241">
        <f t="shared" si="0"/>
        <v>7.1030092592592586E-3</v>
      </c>
      <c r="Q22" s="242">
        <f t="shared" si="1"/>
        <v>16</v>
      </c>
    </row>
    <row r="23" spans="1:17" x14ac:dyDescent="0.2">
      <c r="A23" s="26"/>
      <c r="B23" s="142">
        <v>503</v>
      </c>
      <c r="C23" s="199" t="s">
        <v>132</v>
      </c>
      <c r="D23" s="244" t="s">
        <v>60</v>
      </c>
      <c r="E23" s="510" t="s">
        <v>61</v>
      </c>
      <c r="F23" s="253">
        <v>0.45555555555555555</v>
      </c>
      <c r="G23" s="302"/>
      <c r="H23" s="248"/>
      <c r="I23" s="381">
        <v>1.517361111111111E-3</v>
      </c>
      <c r="J23" s="382">
        <v>1.4942129629629628E-3</v>
      </c>
      <c r="K23" s="249"/>
      <c r="L23" s="381">
        <v>2.0520833333333333E-3</v>
      </c>
      <c r="M23" s="382">
        <v>2.0416666666666669E-3</v>
      </c>
      <c r="N23" s="247"/>
      <c r="O23" s="166"/>
      <c r="P23" s="241">
        <f t="shared" si="0"/>
        <v>7.1053240740740747E-3</v>
      </c>
      <c r="Q23" s="242">
        <f t="shared" si="1"/>
        <v>17</v>
      </c>
    </row>
    <row r="24" spans="1:17" x14ac:dyDescent="0.2">
      <c r="A24" s="26"/>
      <c r="B24" s="300">
        <v>514</v>
      </c>
      <c r="C24" s="316" t="s">
        <v>159</v>
      </c>
      <c r="D24" s="317" t="s">
        <v>26</v>
      </c>
      <c r="E24" s="318" t="s">
        <v>61</v>
      </c>
      <c r="F24" s="253">
        <v>0.45902777777777776</v>
      </c>
      <c r="G24" s="302"/>
      <c r="H24" s="248"/>
      <c r="I24" s="381">
        <v>1.5092592592592592E-3</v>
      </c>
      <c r="J24" s="382">
        <v>1.4988425925925926E-3</v>
      </c>
      <c r="K24" s="249"/>
      <c r="L24" s="381">
        <v>2.0381944444444445E-3</v>
      </c>
      <c r="M24" s="382">
        <v>2.0763888888888889E-3</v>
      </c>
      <c r="N24" s="247"/>
      <c r="O24" s="166"/>
      <c r="P24" s="241">
        <f t="shared" si="0"/>
        <v>7.1226851851851859E-3</v>
      </c>
      <c r="Q24" s="242">
        <f t="shared" si="1"/>
        <v>18</v>
      </c>
    </row>
    <row r="25" spans="1:17" x14ac:dyDescent="0.2">
      <c r="A25" s="26"/>
      <c r="B25" s="300">
        <v>540</v>
      </c>
      <c r="C25" s="182" t="s">
        <v>237</v>
      </c>
      <c r="D25" s="311" t="s">
        <v>26</v>
      </c>
      <c r="E25" s="319" t="s">
        <v>89</v>
      </c>
      <c r="F25" s="251">
        <v>0.42291666666666666</v>
      </c>
      <c r="G25" s="323"/>
      <c r="H25" s="248"/>
      <c r="I25" s="471">
        <v>1.6111111111111109E-3</v>
      </c>
      <c r="J25" s="472">
        <v>1.4826388888888888E-3</v>
      </c>
      <c r="K25" s="314"/>
      <c r="L25" s="471">
        <v>2.0833333333333333E-3</v>
      </c>
      <c r="M25" s="472">
        <v>1.9583333333333332E-3</v>
      </c>
      <c r="N25" s="315"/>
      <c r="O25" s="240"/>
      <c r="P25" s="241">
        <f t="shared" si="0"/>
        <v>7.1354166666666666E-3</v>
      </c>
      <c r="Q25" s="242">
        <f t="shared" si="1"/>
        <v>19</v>
      </c>
    </row>
    <row r="26" spans="1:17" x14ac:dyDescent="0.2">
      <c r="A26" s="26"/>
      <c r="B26" s="300">
        <v>500</v>
      </c>
      <c r="C26" s="182" t="s">
        <v>82</v>
      </c>
      <c r="D26" s="158" t="s">
        <v>26</v>
      </c>
      <c r="E26" s="319" t="s">
        <v>58</v>
      </c>
      <c r="F26" s="357">
        <v>0.4375</v>
      </c>
      <c r="G26" s="302"/>
      <c r="H26" s="248"/>
      <c r="I26" s="381">
        <v>1.5324074074074075E-3</v>
      </c>
      <c r="J26" s="382">
        <v>1.5185185185185184E-3</v>
      </c>
      <c r="K26" s="249"/>
      <c r="L26" s="381">
        <v>2.0925925925925925E-3</v>
      </c>
      <c r="M26" s="382">
        <v>2.0162037037037036E-3</v>
      </c>
      <c r="N26" s="247"/>
      <c r="O26" s="166"/>
      <c r="P26" s="241">
        <f t="shared" si="0"/>
        <v>7.1597222222222218E-3</v>
      </c>
      <c r="Q26" s="242">
        <f t="shared" si="1"/>
        <v>20</v>
      </c>
    </row>
    <row r="27" spans="1:17" x14ac:dyDescent="0.2">
      <c r="A27" s="26"/>
      <c r="B27" s="300">
        <v>521</v>
      </c>
      <c r="C27" s="316" t="s">
        <v>174</v>
      </c>
      <c r="D27" s="453" t="s">
        <v>26</v>
      </c>
      <c r="E27" s="510" t="s">
        <v>61</v>
      </c>
      <c r="F27" s="253">
        <v>0.46111111111111114</v>
      </c>
      <c r="G27" s="302"/>
      <c r="H27" s="248"/>
      <c r="I27" s="381">
        <v>1.5243055555555554E-3</v>
      </c>
      <c r="J27" s="382">
        <v>1.5277777777777779E-3</v>
      </c>
      <c r="K27" s="249"/>
      <c r="L27" s="381">
        <v>2.1296296296296298E-3</v>
      </c>
      <c r="M27" s="382">
        <v>2.0752314814814817E-3</v>
      </c>
      <c r="N27" s="247"/>
      <c r="O27" s="166"/>
      <c r="P27" s="241">
        <f t="shared" si="0"/>
        <v>7.2569444444444443E-3</v>
      </c>
      <c r="Q27" s="242">
        <f t="shared" si="1"/>
        <v>21</v>
      </c>
    </row>
    <row r="28" spans="1:17" x14ac:dyDescent="0.2">
      <c r="A28" s="26"/>
      <c r="B28" s="300">
        <v>526</v>
      </c>
      <c r="C28" s="151" t="s">
        <v>187</v>
      </c>
      <c r="D28" s="151" t="s">
        <v>26</v>
      </c>
      <c r="E28" s="301" t="s">
        <v>61</v>
      </c>
      <c r="F28" s="253">
        <v>0.46250000000000002</v>
      </c>
      <c r="G28" s="302"/>
      <c r="H28" s="248"/>
      <c r="I28" s="381">
        <v>1.6030092592592593E-3</v>
      </c>
      <c r="J28" s="382">
        <v>1.5462962962962963E-3</v>
      </c>
      <c r="K28" s="249"/>
      <c r="L28" s="381">
        <v>2.0879629629629629E-3</v>
      </c>
      <c r="M28" s="382">
        <v>2.0243055555555557E-3</v>
      </c>
      <c r="N28" s="247"/>
      <c r="O28" s="240"/>
      <c r="P28" s="241">
        <f t="shared" si="0"/>
        <v>7.2615740740740731E-3</v>
      </c>
      <c r="Q28" s="242">
        <f t="shared" si="1"/>
        <v>22</v>
      </c>
    </row>
    <row r="29" spans="1:17" x14ac:dyDescent="0.2">
      <c r="A29" s="26"/>
      <c r="B29" s="322">
        <v>541</v>
      </c>
      <c r="C29" s="151" t="s">
        <v>208</v>
      </c>
      <c r="D29" s="151" t="s">
        <v>26</v>
      </c>
      <c r="E29" s="301" t="s">
        <v>58</v>
      </c>
      <c r="F29" s="253">
        <v>0.46736111111111112</v>
      </c>
      <c r="G29" s="323"/>
      <c r="H29" s="248"/>
      <c r="I29" s="471">
        <v>1.528935185185185E-3</v>
      </c>
      <c r="J29" s="472">
        <v>1.5937499999999999E-3</v>
      </c>
      <c r="K29" s="314"/>
      <c r="L29" s="471">
        <v>2.0636574074074077E-3</v>
      </c>
      <c r="M29" s="472">
        <v>2.1539351851851849E-3</v>
      </c>
      <c r="N29" s="315"/>
      <c r="O29" s="240"/>
      <c r="P29" s="241">
        <f t="shared" si="0"/>
        <v>7.340277777777778E-3</v>
      </c>
      <c r="Q29" s="242">
        <f t="shared" si="1"/>
        <v>23</v>
      </c>
    </row>
    <row r="30" spans="1:17" x14ac:dyDescent="0.2">
      <c r="A30" s="26"/>
      <c r="B30" s="300">
        <v>506</v>
      </c>
      <c r="C30" s="303" t="s">
        <v>119</v>
      </c>
      <c r="D30" s="303" t="s">
        <v>28</v>
      </c>
      <c r="E30" s="304" t="s">
        <v>137</v>
      </c>
      <c r="F30" s="253">
        <v>0.45624999999999999</v>
      </c>
      <c r="G30" s="249"/>
      <c r="H30" s="313"/>
      <c r="I30" s="381">
        <v>2.2604166666666667E-3</v>
      </c>
      <c r="J30" s="521">
        <v>1.3437499999999999E-3</v>
      </c>
      <c r="K30" s="249"/>
      <c r="L30" s="381">
        <v>1.8842592592592594E-3</v>
      </c>
      <c r="M30" s="521">
        <v>1.8749999999999999E-3</v>
      </c>
      <c r="N30" s="249"/>
      <c r="O30" s="166"/>
      <c r="P30" s="241">
        <f t="shared" si="0"/>
        <v>7.363425925925926E-3</v>
      </c>
      <c r="Q30" s="242">
        <f t="shared" si="1"/>
        <v>24</v>
      </c>
    </row>
    <row r="31" spans="1:17" x14ac:dyDescent="0.2">
      <c r="A31" s="26"/>
      <c r="B31" s="322">
        <v>531</v>
      </c>
      <c r="C31" s="151" t="s">
        <v>79</v>
      </c>
      <c r="D31" s="151" t="s">
        <v>26</v>
      </c>
      <c r="E31" s="301" t="s">
        <v>58</v>
      </c>
      <c r="F31" s="253">
        <v>0.46458333333333335</v>
      </c>
      <c r="G31" s="323"/>
      <c r="H31" s="323"/>
      <c r="I31" s="473">
        <v>1.6006944444444445E-3</v>
      </c>
      <c r="J31" s="474">
        <v>1.6319444444444445E-3</v>
      </c>
      <c r="K31" s="314"/>
      <c r="L31" s="473">
        <v>2.1215277777777777E-3</v>
      </c>
      <c r="M31" s="474">
        <v>2.0289351851851853E-3</v>
      </c>
      <c r="N31" s="314"/>
      <c r="O31" s="166"/>
      <c r="P31" s="241">
        <f t="shared" si="0"/>
        <v>7.3831018518518525E-3</v>
      </c>
      <c r="Q31" s="242">
        <f t="shared" si="1"/>
        <v>25</v>
      </c>
    </row>
    <row r="32" spans="1:17" x14ac:dyDescent="0.2">
      <c r="A32" s="26"/>
      <c r="B32" s="300">
        <v>508</v>
      </c>
      <c r="C32" s="150" t="s">
        <v>95</v>
      </c>
      <c r="D32" s="158" t="s">
        <v>22</v>
      </c>
      <c r="E32" s="509" t="s">
        <v>47</v>
      </c>
      <c r="F32" s="253">
        <v>0.45694444444444443</v>
      </c>
      <c r="G32" s="302"/>
      <c r="H32" s="323"/>
      <c r="I32" s="463">
        <v>1.5891203703703705E-3</v>
      </c>
      <c r="J32" s="464">
        <v>1.5810185185185185E-3</v>
      </c>
      <c r="K32" s="249"/>
      <c r="L32" s="463">
        <v>2.1944444444444442E-3</v>
      </c>
      <c r="M32" s="464">
        <v>2.0266203703703705E-3</v>
      </c>
      <c r="N32" s="249"/>
      <c r="O32" s="166"/>
      <c r="P32" s="241">
        <f t="shared" si="0"/>
        <v>7.3912037037037037E-3</v>
      </c>
      <c r="Q32" s="242">
        <f t="shared" si="1"/>
        <v>26</v>
      </c>
    </row>
    <row r="33" spans="1:17" x14ac:dyDescent="0.2">
      <c r="A33" s="26"/>
      <c r="B33" s="300">
        <v>551</v>
      </c>
      <c r="C33" s="151" t="s">
        <v>238</v>
      </c>
      <c r="D33" s="151" t="s">
        <v>26</v>
      </c>
      <c r="E33" s="301" t="s">
        <v>57</v>
      </c>
      <c r="F33" s="251">
        <v>0.47083333333333333</v>
      </c>
      <c r="G33" s="323"/>
      <c r="H33" s="323"/>
      <c r="I33" s="473">
        <v>1.5891203703703705E-3</v>
      </c>
      <c r="J33" s="474">
        <v>1.5590277777777777E-3</v>
      </c>
      <c r="K33" s="314"/>
      <c r="L33" s="473">
        <v>2.2094907407407406E-3</v>
      </c>
      <c r="M33" s="474">
        <v>2.0451388888888889E-3</v>
      </c>
      <c r="N33" s="314"/>
      <c r="O33" s="166"/>
      <c r="P33" s="241">
        <f t="shared" si="0"/>
        <v>7.4027777777777781E-3</v>
      </c>
      <c r="Q33" s="324">
        <f t="shared" si="1"/>
        <v>27</v>
      </c>
    </row>
    <row r="34" spans="1:17" x14ac:dyDescent="0.2">
      <c r="A34" s="26"/>
      <c r="B34" s="300">
        <v>516</v>
      </c>
      <c r="C34" s="150" t="s">
        <v>118</v>
      </c>
      <c r="D34" s="158" t="s">
        <v>65</v>
      </c>
      <c r="E34" s="509" t="s">
        <v>66</v>
      </c>
      <c r="F34" s="251">
        <v>0.4597222222222222</v>
      </c>
      <c r="G34" s="166"/>
      <c r="H34" s="166"/>
      <c r="I34" s="473">
        <v>1.652777777777778E-3</v>
      </c>
      <c r="J34" s="474">
        <v>1.5949074074074075E-3</v>
      </c>
      <c r="K34" s="314"/>
      <c r="L34" s="473">
        <v>2.1770833333333334E-3</v>
      </c>
      <c r="M34" s="474">
        <v>2E-3</v>
      </c>
      <c r="N34" s="314"/>
      <c r="O34" s="166"/>
      <c r="P34" s="241">
        <f t="shared" si="0"/>
        <v>7.4247685185185189E-3</v>
      </c>
      <c r="Q34" s="324">
        <f t="shared" si="1"/>
        <v>28</v>
      </c>
    </row>
    <row r="35" spans="1:17" x14ac:dyDescent="0.2">
      <c r="A35" s="26"/>
      <c r="B35" s="300">
        <v>533</v>
      </c>
      <c r="C35" s="151" t="s">
        <v>197</v>
      </c>
      <c r="D35" s="151" t="s">
        <v>26</v>
      </c>
      <c r="E35" s="301" t="s">
        <v>61</v>
      </c>
      <c r="F35" s="251">
        <v>0.46527777777777779</v>
      </c>
      <c r="G35" s="323"/>
      <c r="H35" s="323"/>
      <c r="I35" s="473">
        <v>1.6099537037037037E-3</v>
      </c>
      <c r="J35" s="474">
        <v>1.5671296296296297E-3</v>
      </c>
      <c r="K35" s="314"/>
      <c r="L35" s="473">
        <v>2.2175925925925926E-3</v>
      </c>
      <c r="M35" s="474">
        <v>2.0462962962962965E-3</v>
      </c>
      <c r="N35" s="314"/>
      <c r="O35" s="166"/>
      <c r="P35" s="241">
        <f t="shared" si="0"/>
        <v>7.4409722222222221E-3</v>
      </c>
      <c r="Q35" s="324">
        <f t="shared" si="1"/>
        <v>29</v>
      </c>
    </row>
    <row r="36" spans="1:17" x14ac:dyDescent="0.2">
      <c r="A36" s="26"/>
      <c r="B36" s="322">
        <v>536</v>
      </c>
      <c r="C36" s="150" t="s">
        <v>77</v>
      </c>
      <c r="D36" s="158" t="s">
        <v>35</v>
      </c>
      <c r="E36" s="509" t="s">
        <v>78</v>
      </c>
      <c r="F36" s="251">
        <v>0.46597222222222223</v>
      </c>
      <c r="G36" s="323"/>
      <c r="H36" s="323"/>
      <c r="I36" s="473">
        <v>1.9097222222222222E-3</v>
      </c>
      <c r="J36" s="474">
        <v>1.4930555555555556E-3</v>
      </c>
      <c r="K36" s="314"/>
      <c r="L36" s="473">
        <v>2.2453703703703702E-3</v>
      </c>
      <c r="M36" s="474">
        <v>1.9548611111111112E-3</v>
      </c>
      <c r="N36" s="314"/>
      <c r="O36" s="166"/>
      <c r="P36" s="241">
        <f t="shared" si="0"/>
        <v>7.6030092592592599E-3</v>
      </c>
      <c r="Q36" s="324">
        <f t="shared" si="1"/>
        <v>30</v>
      </c>
    </row>
    <row r="37" spans="1:17" x14ac:dyDescent="0.2">
      <c r="A37" s="26"/>
      <c r="B37" s="300">
        <v>549</v>
      </c>
      <c r="C37" s="151" t="s">
        <v>221</v>
      </c>
      <c r="D37" s="151" t="s">
        <v>26</v>
      </c>
      <c r="E37" s="301" t="s">
        <v>61</v>
      </c>
      <c r="F37" s="251">
        <v>0.47013888888888888</v>
      </c>
      <c r="G37" s="323"/>
      <c r="H37" s="323"/>
      <c r="I37" s="473">
        <v>1.6087962962962963E-3</v>
      </c>
      <c r="J37" s="474">
        <v>1.6215277777777777E-3</v>
      </c>
      <c r="K37" s="314"/>
      <c r="L37" s="473">
        <v>2.2187499999999998E-3</v>
      </c>
      <c r="M37" s="474">
        <v>2.2581018518518518E-3</v>
      </c>
      <c r="N37" s="314"/>
      <c r="O37" s="166"/>
      <c r="P37" s="241">
        <f t="shared" si="0"/>
        <v>7.7071759259259246E-3</v>
      </c>
      <c r="Q37" s="324">
        <f t="shared" si="1"/>
        <v>31</v>
      </c>
    </row>
    <row r="38" spans="1:17" x14ac:dyDescent="0.2">
      <c r="A38" s="26"/>
      <c r="B38" s="300">
        <v>544</v>
      </c>
      <c r="C38" s="151" t="s">
        <v>219</v>
      </c>
      <c r="D38" s="151" t="s">
        <v>220</v>
      </c>
      <c r="E38" s="301" t="s">
        <v>61</v>
      </c>
      <c r="F38" s="253">
        <v>0.46875</v>
      </c>
      <c r="G38" s="323"/>
      <c r="H38" s="323"/>
      <c r="I38" s="473">
        <v>1.8194444444444443E-3</v>
      </c>
      <c r="J38" s="474">
        <v>1.6840277777777778E-3</v>
      </c>
      <c r="K38" s="314"/>
      <c r="L38" s="473">
        <v>2.1666666666666666E-3</v>
      </c>
      <c r="M38" s="474">
        <v>2.1192129629629629E-3</v>
      </c>
      <c r="N38" s="314"/>
      <c r="O38" s="166"/>
      <c r="P38" s="241">
        <f t="shared" si="0"/>
        <v>7.7893518518518511E-3</v>
      </c>
      <c r="Q38" s="324">
        <f t="shared" si="1"/>
        <v>32</v>
      </c>
    </row>
    <row r="39" spans="1:17" x14ac:dyDescent="0.2">
      <c r="A39" s="26"/>
      <c r="B39" s="300">
        <v>534</v>
      </c>
      <c r="C39" s="151" t="s">
        <v>198</v>
      </c>
      <c r="D39" s="151" t="s">
        <v>199</v>
      </c>
      <c r="E39" s="301" t="s">
        <v>182</v>
      </c>
      <c r="F39" s="253">
        <v>0.46527777777777779</v>
      </c>
      <c r="G39" s="323"/>
      <c r="H39" s="323"/>
      <c r="I39" s="473">
        <v>1.7083333333333332E-3</v>
      </c>
      <c r="J39" s="474">
        <v>1.7118055555555556E-3</v>
      </c>
      <c r="K39" s="314"/>
      <c r="L39" s="473">
        <v>2.2314814814814814E-3</v>
      </c>
      <c r="M39" s="474">
        <v>2.1956018518518518E-3</v>
      </c>
      <c r="N39" s="314"/>
      <c r="O39" s="166"/>
      <c r="P39" s="241">
        <f t="shared" si="0"/>
        <v>7.8472222222222224E-3</v>
      </c>
      <c r="Q39" s="324">
        <f t="shared" si="1"/>
        <v>33</v>
      </c>
    </row>
    <row r="40" spans="1:17" x14ac:dyDescent="0.2">
      <c r="A40" s="26"/>
      <c r="B40" s="300">
        <v>511</v>
      </c>
      <c r="C40" s="316" t="s">
        <v>86</v>
      </c>
      <c r="D40" s="453" t="s">
        <v>35</v>
      </c>
      <c r="E40" s="512" t="s">
        <v>61</v>
      </c>
      <c r="F40" s="253">
        <v>0.45833333333333331</v>
      </c>
      <c r="G40" s="302"/>
      <c r="H40" s="323"/>
      <c r="I40" s="463">
        <v>1.7013888888888888E-3</v>
      </c>
      <c r="J40" s="464">
        <v>1.7604166666666666E-3</v>
      </c>
      <c r="K40" s="249"/>
      <c r="L40" s="463">
        <v>2.2118055555555554E-3</v>
      </c>
      <c r="M40" s="464">
        <v>2.2071759259259258E-3</v>
      </c>
      <c r="N40" s="249"/>
      <c r="O40" s="166"/>
      <c r="P40" s="241">
        <f t="shared" si="0"/>
        <v>7.8807870370370368E-3</v>
      </c>
      <c r="Q40" s="324">
        <f t="shared" si="1"/>
        <v>34</v>
      </c>
    </row>
    <row r="41" spans="1:17" x14ac:dyDescent="0.2">
      <c r="A41" s="26"/>
      <c r="B41" s="300">
        <v>510</v>
      </c>
      <c r="C41" s="151" t="s">
        <v>143</v>
      </c>
      <c r="D41" s="151" t="s">
        <v>25</v>
      </c>
      <c r="E41" s="301" t="s">
        <v>66</v>
      </c>
      <c r="F41" s="253">
        <v>0.45763888888888887</v>
      </c>
      <c r="G41" s="302"/>
      <c r="H41" s="323"/>
      <c r="I41" s="463">
        <v>1.7997685185185185E-3</v>
      </c>
      <c r="J41" s="464">
        <v>1.7997685185185185E-3</v>
      </c>
      <c r="K41" s="249"/>
      <c r="L41" s="463">
        <v>2.3692129629629627E-3</v>
      </c>
      <c r="M41" s="464">
        <v>2.2581018518518518E-3</v>
      </c>
      <c r="N41" s="249"/>
      <c r="O41" s="166"/>
      <c r="P41" s="241">
        <f t="shared" si="0"/>
        <v>8.2268518518518515E-3</v>
      </c>
      <c r="Q41" s="324">
        <f t="shared" si="1"/>
        <v>35</v>
      </c>
    </row>
    <row r="42" spans="1:17" x14ac:dyDescent="0.2">
      <c r="A42" s="26"/>
      <c r="B42" s="300">
        <v>513</v>
      </c>
      <c r="C42" s="160" t="s">
        <v>152</v>
      </c>
      <c r="D42" s="160" t="s">
        <v>35</v>
      </c>
      <c r="E42" s="305" t="s">
        <v>153</v>
      </c>
      <c r="F42" s="306">
        <v>0.45902777777777776</v>
      </c>
      <c r="G42" s="307"/>
      <c r="H42" s="518"/>
      <c r="I42" s="519">
        <v>1.912037037037037E-3</v>
      </c>
      <c r="J42" s="520">
        <v>1.8043981481481483E-3</v>
      </c>
      <c r="K42" s="308"/>
      <c r="L42" s="519">
        <v>2.5659722222222221E-3</v>
      </c>
      <c r="M42" s="520">
        <v>2.3171296296296295E-3</v>
      </c>
      <c r="N42" s="308"/>
      <c r="O42" s="309"/>
      <c r="P42" s="310">
        <f t="shared" si="0"/>
        <v>8.5995370370370375E-3</v>
      </c>
      <c r="Q42" s="524">
        <f t="shared" si="1"/>
        <v>36</v>
      </c>
    </row>
    <row r="43" spans="1:17" x14ac:dyDescent="0.2">
      <c r="A43" s="26"/>
      <c r="B43" s="300">
        <v>501</v>
      </c>
      <c r="C43" s="199" t="s">
        <v>245</v>
      </c>
      <c r="D43" s="151" t="s">
        <v>60</v>
      </c>
      <c r="E43" s="161" t="s">
        <v>130</v>
      </c>
      <c r="F43" s="357">
        <v>0.41875000000000001</v>
      </c>
      <c r="G43" s="302"/>
      <c r="H43" s="323"/>
      <c r="I43" s="463">
        <v>1.6423611111111111E-3</v>
      </c>
      <c r="J43" s="464"/>
      <c r="K43" s="249"/>
      <c r="L43" s="463">
        <v>2.4780092592592592E-3</v>
      </c>
      <c r="M43" s="464"/>
      <c r="N43" s="249"/>
      <c r="O43" s="240" t="s">
        <v>17</v>
      </c>
      <c r="P43" s="241" t="str">
        <f t="shared" si="0"/>
        <v>XXXXX</v>
      </c>
      <c r="Q43" s="324" t="str">
        <f t="shared" si="1"/>
        <v>D</v>
      </c>
    </row>
    <row r="44" spans="1:17" x14ac:dyDescent="0.2">
      <c r="A44" s="26"/>
      <c r="B44" s="300">
        <v>502</v>
      </c>
      <c r="C44" s="151" t="s">
        <v>81</v>
      </c>
      <c r="D44" s="151" t="s">
        <v>83</v>
      </c>
      <c r="E44" s="301" t="s">
        <v>131</v>
      </c>
      <c r="F44" s="253">
        <v>0.4548611111111111</v>
      </c>
      <c r="G44" s="302"/>
      <c r="H44" s="323"/>
      <c r="I44" s="463">
        <v>1.4826388888888888E-3</v>
      </c>
      <c r="J44" s="464"/>
      <c r="K44" s="249"/>
      <c r="L44" s="463"/>
      <c r="M44" s="464"/>
      <c r="N44" s="249"/>
      <c r="O44" s="240" t="s">
        <v>17</v>
      </c>
      <c r="P44" s="241" t="str">
        <f t="shared" si="0"/>
        <v>XXXXX</v>
      </c>
      <c r="Q44" s="324" t="str">
        <f t="shared" si="1"/>
        <v>D</v>
      </c>
    </row>
    <row r="45" spans="1:17" x14ac:dyDescent="0.2">
      <c r="A45" s="26"/>
      <c r="B45" s="142">
        <v>504</v>
      </c>
      <c r="C45" s="151" t="s">
        <v>133</v>
      </c>
      <c r="D45" s="151" t="s">
        <v>26</v>
      </c>
      <c r="E45" s="304" t="s">
        <v>57</v>
      </c>
      <c r="F45" s="153">
        <v>0.45555555555555555</v>
      </c>
      <c r="G45" s="302"/>
      <c r="H45" s="323"/>
      <c r="I45" s="463"/>
      <c r="J45" s="464"/>
      <c r="K45" s="249"/>
      <c r="L45" s="463"/>
      <c r="M45" s="464"/>
      <c r="N45" s="249"/>
      <c r="O45" s="240" t="s">
        <v>17</v>
      </c>
      <c r="P45" s="241" t="str">
        <f t="shared" si="0"/>
        <v>XXXXX</v>
      </c>
      <c r="Q45" s="324" t="str">
        <f t="shared" si="1"/>
        <v>D</v>
      </c>
    </row>
    <row r="46" spans="1:17" x14ac:dyDescent="0.2">
      <c r="A46" s="26"/>
      <c r="B46" s="300">
        <v>505</v>
      </c>
      <c r="C46" s="303" t="s">
        <v>135</v>
      </c>
      <c r="D46" s="303" t="s">
        <v>136</v>
      </c>
      <c r="E46" s="304" t="s">
        <v>57</v>
      </c>
      <c r="F46" s="153">
        <v>0.45624999999999999</v>
      </c>
      <c r="G46" s="302"/>
      <c r="H46" s="323"/>
      <c r="I46" s="463">
        <v>1.6168981481481481E-3</v>
      </c>
      <c r="J46" s="464"/>
      <c r="K46" s="249"/>
      <c r="L46" s="463">
        <v>2.2094907407407406E-3</v>
      </c>
      <c r="M46" s="464"/>
      <c r="N46" s="249"/>
      <c r="O46" s="240" t="s">
        <v>17</v>
      </c>
      <c r="P46" s="241" t="str">
        <f t="shared" si="0"/>
        <v>XXXXX</v>
      </c>
      <c r="Q46" s="324" t="str">
        <f t="shared" si="1"/>
        <v>D</v>
      </c>
    </row>
    <row r="47" spans="1:17" x14ac:dyDescent="0.2">
      <c r="A47" s="26"/>
      <c r="B47" s="300">
        <v>520</v>
      </c>
      <c r="C47" s="150" t="s">
        <v>96</v>
      </c>
      <c r="D47" s="158" t="s">
        <v>170</v>
      </c>
      <c r="E47" s="509" t="s">
        <v>47</v>
      </c>
      <c r="F47" s="253">
        <v>0.46111111111111114</v>
      </c>
      <c r="G47" s="302"/>
      <c r="H47" s="323"/>
      <c r="I47" s="463"/>
      <c r="J47" s="464"/>
      <c r="K47" s="249"/>
      <c r="L47" s="463"/>
      <c r="M47" s="464"/>
      <c r="N47" s="249"/>
      <c r="O47" s="240" t="s">
        <v>17</v>
      </c>
      <c r="P47" s="241" t="str">
        <f t="shared" si="0"/>
        <v>XXXXX</v>
      </c>
      <c r="Q47" s="324" t="str">
        <f t="shared" si="1"/>
        <v>D</v>
      </c>
    </row>
    <row r="48" spans="1:17" x14ac:dyDescent="0.2">
      <c r="A48" s="26"/>
      <c r="B48" s="300">
        <v>528</v>
      </c>
      <c r="C48" s="151" t="s">
        <v>191</v>
      </c>
      <c r="D48" s="151" t="s">
        <v>68</v>
      </c>
      <c r="E48" s="161" t="s">
        <v>47</v>
      </c>
      <c r="F48" s="253">
        <v>0.46319444444444446</v>
      </c>
      <c r="G48" s="323"/>
      <c r="H48" s="323"/>
      <c r="I48" s="473">
        <v>1.5891203703703705E-3</v>
      </c>
      <c r="J48" s="474">
        <v>1.5717592592592593E-3</v>
      </c>
      <c r="K48" s="314"/>
      <c r="L48" s="473">
        <v>2.1469907407407405E-3</v>
      </c>
      <c r="M48" s="474"/>
      <c r="N48" s="314"/>
      <c r="O48" s="240" t="s">
        <v>17</v>
      </c>
      <c r="P48" s="241" t="str">
        <f t="shared" si="0"/>
        <v>XXXXX</v>
      </c>
      <c r="Q48" s="324" t="str">
        <f t="shared" si="1"/>
        <v>D</v>
      </c>
    </row>
    <row r="49" spans="1:17" x14ac:dyDescent="0.2">
      <c r="A49" s="26"/>
      <c r="B49" s="325">
        <v>535</v>
      </c>
      <c r="C49" s="151" t="s">
        <v>251</v>
      </c>
      <c r="D49" s="151" t="s">
        <v>21</v>
      </c>
      <c r="E49" s="301" t="s">
        <v>182</v>
      </c>
      <c r="F49" s="253">
        <v>0.46597222222222223</v>
      </c>
      <c r="G49" s="323"/>
      <c r="H49" s="323"/>
      <c r="I49" s="473"/>
      <c r="J49" s="474"/>
      <c r="K49" s="314"/>
      <c r="L49" s="473"/>
      <c r="M49" s="474"/>
      <c r="N49" s="314"/>
      <c r="O49" s="240" t="s">
        <v>17</v>
      </c>
      <c r="P49" s="241" t="str">
        <f t="shared" si="0"/>
        <v>XXXXX</v>
      </c>
      <c r="Q49" s="324" t="str">
        <f t="shared" si="1"/>
        <v>D</v>
      </c>
    </row>
    <row r="50" spans="1:17" x14ac:dyDescent="0.2">
      <c r="A50" s="26"/>
      <c r="B50" s="322">
        <v>537</v>
      </c>
      <c r="C50" s="151" t="s">
        <v>203</v>
      </c>
      <c r="D50" s="151" t="s">
        <v>26</v>
      </c>
      <c r="E50" s="301" t="s">
        <v>58</v>
      </c>
      <c r="F50" s="251">
        <v>0.46666666666666667</v>
      </c>
      <c r="G50" s="323"/>
      <c r="H50" s="323"/>
      <c r="I50" s="473">
        <v>1.7800925925925927E-3</v>
      </c>
      <c r="J50" s="474"/>
      <c r="K50" s="314"/>
      <c r="L50" s="473">
        <v>2.2754629629629631E-3</v>
      </c>
      <c r="M50" s="474"/>
      <c r="N50" s="314"/>
      <c r="O50" s="240" t="s">
        <v>17</v>
      </c>
      <c r="P50" s="241" t="str">
        <f t="shared" si="0"/>
        <v>XXXXX</v>
      </c>
      <c r="Q50" s="324" t="str">
        <f t="shared" si="1"/>
        <v>D</v>
      </c>
    </row>
    <row r="51" spans="1:17" x14ac:dyDescent="0.2">
      <c r="A51" s="26"/>
      <c r="B51" s="326">
        <v>539</v>
      </c>
      <c r="C51" s="327" t="s">
        <v>206</v>
      </c>
      <c r="D51" s="327" t="s">
        <v>35</v>
      </c>
      <c r="E51" s="328" t="s">
        <v>61</v>
      </c>
      <c r="F51" s="329">
        <v>0.46736111111111112</v>
      </c>
      <c r="G51" s="330"/>
      <c r="H51" s="330"/>
      <c r="I51" s="331">
        <v>2.0844907407407405E-3</v>
      </c>
      <c r="J51" s="332"/>
      <c r="K51" s="333"/>
      <c r="L51" s="331">
        <v>2.9444444444444444E-3</v>
      </c>
      <c r="M51" s="332"/>
      <c r="N51" s="333"/>
      <c r="O51" s="334" t="s">
        <v>17</v>
      </c>
      <c r="P51" s="335" t="str">
        <f t="shared" si="0"/>
        <v>XXXXX</v>
      </c>
      <c r="Q51" s="336" t="str">
        <f t="shared" si="1"/>
        <v>D</v>
      </c>
    </row>
    <row r="52" spans="1:17" x14ac:dyDescent="0.2">
      <c r="A52" s="26"/>
      <c r="B52" s="322">
        <v>542</v>
      </c>
      <c r="C52" s="151" t="s">
        <v>209</v>
      </c>
      <c r="D52" s="151" t="s">
        <v>21</v>
      </c>
      <c r="E52" s="301" t="s">
        <v>66</v>
      </c>
      <c r="F52" s="253">
        <v>0.46805555555555556</v>
      </c>
      <c r="G52" s="323"/>
      <c r="H52" s="323"/>
      <c r="I52" s="473">
        <v>1.7696759259259261E-3</v>
      </c>
      <c r="J52" s="474"/>
      <c r="K52" s="314"/>
      <c r="L52" s="473">
        <v>2.3275462962962963E-3</v>
      </c>
      <c r="M52" s="474"/>
      <c r="N52" s="314"/>
      <c r="O52" s="240" t="s">
        <v>17</v>
      </c>
      <c r="P52" s="241" t="str">
        <f t="shared" si="0"/>
        <v>XXXXX</v>
      </c>
      <c r="Q52" s="324" t="str">
        <f t="shared" si="1"/>
        <v>D</v>
      </c>
    </row>
    <row r="53" spans="1:17" ht="13.5" thickBot="1" x14ac:dyDescent="0.25">
      <c r="A53" s="26"/>
      <c r="B53" s="504">
        <v>546</v>
      </c>
      <c r="C53" s="337" t="s">
        <v>69</v>
      </c>
      <c r="D53" s="338" t="s">
        <v>68</v>
      </c>
      <c r="E53" s="339" t="s">
        <v>61</v>
      </c>
      <c r="F53" s="516">
        <v>0.46944444444444444</v>
      </c>
      <c r="G53" s="341"/>
      <c r="H53" s="341"/>
      <c r="I53" s="293">
        <v>1.5590277777777777E-3</v>
      </c>
      <c r="J53" s="475">
        <v>1.5648148148148147E-3</v>
      </c>
      <c r="K53" s="343"/>
      <c r="L53" s="293">
        <v>2.244212962962963E-3</v>
      </c>
      <c r="M53" s="475"/>
      <c r="N53" s="343"/>
      <c r="O53" s="523" t="s">
        <v>17</v>
      </c>
      <c r="P53" s="344" t="str">
        <f t="shared" si="0"/>
        <v>XXXXX</v>
      </c>
      <c r="Q53" s="345" t="str">
        <f t="shared" si="1"/>
        <v>D</v>
      </c>
    </row>
    <row r="54" spans="1:17" x14ac:dyDescent="0.2">
      <c r="A54" s="26"/>
    </row>
  </sheetData>
  <sortState xmlns:xlrd2="http://schemas.microsoft.com/office/spreadsheetml/2017/richdata2" ref="B7:Q53">
    <sortCondition ref="Q7:Q53"/>
  </sortState>
  <dataConsolidate/>
  <mergeCells count="15">
    <mergeCell ref="A5:A6"/>
    <mergeCell ref="D5:D6"/>
    <mergeCell ref="D3:F3"/>
    <mergeCell ref="E5:E6"/>
    <mergeCell ref="P5:P6"/>
    <mergeCell ref="G3:Q3"/>
    <mergeCell ref="Q5:Q6"/>
    <mergeCell ref="C5:C6"/>
    <mergeCell ref="B5:B6"/>
    <mergeCell ref="I5:K5"/>
    <mergeCell ref="L5:N5"/>
    <mergeCell ref="H5:H6"/>
    <mergeCell ref="F5:F6"/>
    <mergeCell ref="G5:G6"/>
    <mergeCell ref="O5:O6"/>
  </mergeCells>
  <phoneticPr fontId="0" type="noConversion"/>
  <dataValidations count="3">
    <dataValidation type="time" errorStyle="warning" allowBlank="1" showInputMessage="1" showErrorMessage="1" errorTitle="Chybné zadání" error="Zadej čas ve tvaru mm:ss,0 !!!" sqref="G7:N30 G32:N53" xr:uid="{00000000-0002-0000-0200-000001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 D14:D15 D23 D25 D27 D40 D48" xr:uid="{00000000-0002-0000-0200-000003000000}">
      <formula1>$S$12:$S$13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6" xr:uid="{00000000-0002-0000-0300-000003000000}">
      <formula1>$S$20:$S$38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54"/>
  <sheetViews>
    <sheetView zoomScaleNormal="100" zoomScaleSheetLayoutView="75" workbookViewId="0">
      <pane xSplit="3" ySplit="6" topLeftCell="D28" activePane="bottomRight" state="frozen"/>
      <selection activeCell="U16" sqref="U16"/>
      <selection pane="topRight" activeCell="U16" sqref="U16"/>
      <selection pane="bottomLeft" activeCell="U16" sqref="U16"/>
      <selection pane="bottomRight" activeCell="C12" sqref="C12:Q12"/>
    </sheetView>
  </sheetViews>
  <sheetFormatPr defaultRowHeight="12.75" x14ac:dyDescent="0.2"/>
  <cols>
    <col min="1" max="1" width="5.42578125" hidden="1" customWidth="1"/>
    <col min="2" max="2" width="5.42578125" style="22" customWidth="1"/>
    <col min="3" max="3" width="24.42578125" style="14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6.28515625" customWidth="1"/>
    <col min="19" max="19" width="25.7109375" hidden="1" customWidth="1"/>
    <col min="20" max="20" width="12.7109375" hidden="1" customWidth="1"/>
  </cols>
  <sheetData>
    <row r="1" spans="1:20" x14ac:dyDescent="0.2">
      <c r="D1" s="9">
        <v>45563</v>
      </c>
      <c r="E1" s="30"/>
      <c r="F1" s="30"/>
      <c r="G1" s="10"/>
      <c r="P1" s="4"/>
    </row>
    <row r="2" spans="1:20" ht="13.5" thickBot="1" x14ac:dyDescent="0.25">
      <c r="R2" s="11"/>
    </row>
    <row r="3" spans="1:20" s="3" customFormat="1" ht="25.5" customHeight="1" thickBot="1" x14ac:dyDescent="0.25">
      <c r="A3" s="8"/>
      <c r="B3" s="8"/>
      <c r="C3" s="15" t="s">
        <v>5</v>
      </c>
      <c r="D3" s="633" t="s">
        <v>31</v>
      </c>
      <c r="E3" s="633"/>
      <c r="F3" s="635"/>
      <c r="G3" s="634" t="s">
        <v>41</v>
      </c>
      <c r="H3" s="664"/>
      <c r="I3" s="664"/>
      <c r="J3" s="664"/>
      <c r="K3" s="664"/>
      <c r="L3" s="664"/>
      <c r="M3" s="664"/>
      <c r="N3" s="664"/>
      <c r="O3" s="664"/>
      <c r="P3" s="664"/>
      <c r="Q3" s="665"/>
    </row>
    <row r="4" spans="1:20" ht="13.5" thickBot="1" x14ac:dyDescent="0.25"/>
    <row r="5" spans="1:20" s="2" customFormat="1" ht="15" customHeight="1" x14ac:dyDescent="0.2">
      <c r="A5" s="623" t="s">
        <v>4</v>
      </c>
      <c r="B5" s="623" t="s">
        <v>4</v>
      </c>
      <c r="C5" s="655" t="s">
        <v>0</v>
      </c>
      <c r="D5" s="627" t="s">
        <v>1</v>
      </c>
      <c r="E5" s="625" t="s">
        <v>2</v>
      </c>
      <c r="F5" s="629" t="s">
        <v>36</v>
      </c>
      <c r="G5" s="629" t="s">
        <v>37</v>
      </c>
      <c r="H5" s="629" t="s">
        <v>34</v>
      </c>
      <c r="I5" s="638" t="s">
        <v>18</v>
      </c>
      <c r="J5" s="639"/>
      <c r="K5" s="640"/>
      <c r="L5" s="638" t="s">
        <v>19</v>
      </c>
      <c r="M5" s="639"/>
      <c r="N5" s="640"/>
      <c r="O5" s="629" t="s">
        <v>17</v>
      </c>
      <c r="P5" s="662" t="s">
        <v>44</v>
      </c>
      <c r="Q5" s="629" t="s">
        <v>3</v>
      </c>
    </row>
    <row r="6" spans="1:20" ht="15" customHeight="1" thickBot="1" x14ac:dyDescent="0.25">
      <c r="A6" s="661"/>
      <c r="B6" s="624"/>
      <c r="C6" s="656"/>
      <c r="D6" s="628"/>
      <c r="E6" s="637"/>
      <c r="F6" s="636"/>
      <c r="G6" s="630"/>
      <c r="H6" s="636"/>
      <c r="I6" s="5" t="s">
        <v>6</v>
      </c>
      <c r="J6" s="6" t="s">
        <v>7</v>
      </c>
      <c r="K6" s="7" t="s">
        <v>20</v>
      </c>
      <c r="L6" s="5" t="s">
        <v>6</v>
      </c>
      <c r="M6" s="6" t="s">
        <v>7</v>
      </c>
      <c r="N6" s="7" t="s">
        <v>20</v>
      </c>
      <c r="O6" s="630"/>
      <c r="P6" s="663"/>
      <c r="Q6" s="666"/>
      <c r="S6" t="s">
        <v>11</v>
      </c>
    </row>
    <row r="7" spans="1:20" x14ac:dyDescent="0.2">
      <c r="A7" s="37">
        <v>91</v>
      </c>
      <c r="B7" s="525">
        <v>441</v>
      </c>
      <c r="C7" s="527" t="s">
        <v>67</v>
      </c>
      <c r="D7" s="535" t="s">
        <v>26</v>
      </c>
      <c r="E7" s="541" t="s">
        <v>61</v>
      </c>
      <c r="F7" s="347">
        <v>0.45069444444444445</v>
      </c>
      <c r="G7" s="555"/>
      <c r="H7" s="556"/>
      <c r="I7" s="476">
        <v>1.3067129629629631E-3</v>
      </c>
      <c r="J7" s="477">
        <v>1.2719907407407409E-3</v>
      </c>
      <c r="K7" s="557"/>
      <c r="L7" s="476">
        <v>1.7384259259259258E-3</v>
      </c>
      <c r="M7" s="477">
        <v>1.7002314814814816E-3</v>
      </c>
      <c r="N7" s="558"/>
      <c r="O7" s="240"/>
      <c r="P7" s="559">
        <f t="shared" ref="P7:P51" si="0">IF(OR(H7&gt;TIME(0,30,0),O7&lt;&gt;""),"XXXXX",SUM(G7:N7))</f>
        <v>6.0173611111111105E-3</v>
      </c>
      <c r="Q7" s="383">
        <f t="shared" ref="Q7:Q51" si="1">IF(OR(H7&gt;TIME(0,30,0),O7&lt;&gt;""),"D",RANK(P7,$P$7:$P$51,100))</f>
        <v>1</v>
      </c>
      <c r="S7" t="s">
        <v>12</v>
      </c>
      <c r="T7" t="s">
        <v>33</v>
      </c>
    </row>
    <row r="8" spans="1:20" x14ac:dyDescent="0.2">
      <c r="A8" s="38">
        <v>117</v>
      </c>
      <c r="B8" s="348">
        <v>427</v>
      </c>
      <c r="C8" s="182" t="s">
        <v>109</v>
      </c>
      <c r="D8" s="360" t="s">
        <v>26</v>
      </c>
      <c r="E8" s="544" t="s">
        <v>61</v>
      </c>
      <c r="F8" s="552">
        <v>0.4465277777777778</v>
      </c>
      <c r="G8" s="302"/>
      <c r="H8" s="248"/>
      <c r="I8" s="381">
        <v>1.2997685185185185E-3</v>
      </c>
      <c r="J8" s="382">
        <v>1.2743055555555554E-3</v>
      </c>
      <c r="K8" s="249"/>
      <c r="L8" s="381">
        <v>1.7569444444444447E-3</v>
      </c>
      <c r="M8" s="382">
        <v>1.7152777777777776E-3</v>
      </c>
      <c r="N8" s="247"/>
      <c r="O8" s="240"/>
      <c r="P8" s="349">
        <f t="shared" si="0"/>
        <v>6.0462962962962961E-3</v>
      </c>
      <c r="Q8" s="324">
        <f t="shared" si="1"/>
        <v>2</v>
      </c>
    </row>
    <row r="9" spans="1:20" x14ac:dyDescent="0.2">
      <c r="A9" s="38">
        <v>629</v>
      </c>
      <c r="B9" s="380">
        <v>440</v>
      </c>
      <c r="C9" s="235" t="s">
        <v>71</v>
      </c>
      <c r="D9" s="350" t="s">
        <v>26</v>
      </c>
      <c r="E9" s="361" t="s">
        <v>58</v>
      </c>
      <c r="F9" s="351">
        <v>0.45069444444444445</v>
      </c>
      <c r="G9" s="352"/>
      <c r="H9" s="237"/>
      <c r="I9" s="273">
        <v>1.3090277777777777E-3</v>
      </c>
      <c r="J9" s="274">
        <v>1.2719907407407409E-3</v>
      </c>
      <c r="K9" s="238"/>
      <c r="L9" s="273">
        <v>1.7928240740740741E-3</v>
      </c>
      <c r="M9" s="274">
        <v>1.712962962962963E-3</v>
      </c>
      <c r="N9" s="239"/>
      <c r="O9" s="240"/>
      <c r="P9" s="349">
        <f t="shared" si="0"/>
        <v>6.0868055555555554E-3</v>
      </c>
      <c r="Q9" s="324">
        <f t="shared" si="1"/>
        <v>3</v>
      </c>
      <c r="T9" t="s">
        <v>22</v>
      </c>
    </row>
    <row r="10" spans="1:20" x14ac:dyDescent="0.2">
      <c r="A10" s="39"/>
      <c r="B10" s="348">
        <v>421</v>
      </c>
      <c r="C10" s="369" t="s">
        <v>169</v>
      </c>
      <c r="D10" s="389" t="s">
        <v>91</v>
      </c>
      <c r="E10" s="361" t="s">
        <v>182</v>
      </c>
      <c r="F10" s="374">
        <v>0.44444444444444442</v>
      </c>
      <c r="G10" s="352"/>
      <c r="H10" s="237"/>
      <c r="I10" s="273">
        <v>1.2986111111111111E-3</v>
      </c>
      <c r="J10" s="274">
        <v>1.2881944444444445E-3</v>
      </c>
      <c r="K10" s="238"/>
      <c r="L10" s="273">
        <v>1.7974537037037039E-3</v>
      </c>
      <c r="M10" s="274">
        <v>1.7268518518518518E-3</v>
      </c>
      <c r="N10" s="239"/>
      <c r="O10" s="240"/>
      <c r="P10" s="349">
        <f t="shared" si="0"/>
        <v>6.1111111111111114E-3</v>
      </c>
      <c r="Q10" s="324">
        <f t="shared" si="1"/>
        <v>4</v>
      </c>
      <c r="T10" t="s">
        <v>28</v>
      </c>
    </row>
    <row r="11" spans="1:20" x14ac:dyDescent="0.2">
      <c r="A11" s="38">
        <v>905</v>
      </c>
      <c r="B11" s="348">
        <v>411</v>
      </c>
      <c r="C11" s="235" t="s">
        <v>88</v>
      </c>
      <c r="D11" s="539" t="s">
        <v>26</v>
      </c>
      <c r="E11" s="546" t="s">
        <v>106</v>
      </c>
      <c r="F11" s="246">
        <v>0.44097222222222221</v>
      </c>
      <c r="G11" s="352"/>
      <c r="H11" s="237"/>
      <c r="I11" s="273">
        <v>1.3773148148148147E-3</v>
      </c>
      <c r="J11" s="274">
        <v>1.2754629629629631E-3</v>
      </c>
      <c r="K11" s="238"/>
      <c r="L11" s="273">
        <v>1.8090277777777779E-3</v>
      </c>
      <c r="M11" s="274">
        <v>1.6921296296296296E-3</v>
      </c>
      <c r="N11" s="239"/>
      <c r="O11" s="240"/>
      <c r="P11" s="349">
        <f t="shared" si="0"/>
        <v>6.153935185185185E-3</v>
      </c>
      <c r="Q11" s="324">
        <f t="shared" si="1"/>
        <v>5</v>
      </c>
      <c r="S11" t="s">
        <v>14</v>
      </c>
    </row>
    <row r="12" spans="1:20" x14ac:dyDescent="0.2">
      <c r="A12" s="38">
        <v>727</v>
      </c>
      <c r="B12" s="348">
        <v>420</v>
      </c>
      <c r="C12" s="254" t="s">
        <v>161</v>
      </c>
      <c r="D12" s="257" t="s">
        <v>26</v>
      </c>
      <c r="E12" s="321" t="s">
        <v>61</v>
      </c>
      <c r="F12" s="378">
        <v>0.44374999999999998</v>
      </c>
      <c r="G12" s="352"/>
      <c r="H12" s="237"/>
      <c r="I12" s="273">
        <v>1.3425925925925925E-3</v>
      </c>
      <c r="J12" s="274">
        <v>1.2974537037037037E-3</v>
      </c>
      <c r="K12" s="238"/>
      <c r="L12" s="273">
        <v>1.8391203703703705E-3</v>
      </c>
      <c r="M12" s="274">
        <v>1.7430555555555554E-3</v>
      </c>
      <c r="N12" s="239"/>
      <c r="O12" s="240"/>
      <c r="P12" s="349">
        <f t="shared" si="0"/>
        <v>6.2222222222222227E-3</v>
      </c>
      <c r="Q12" s="324">
        <f t="shared" si="1"/>
        <v>6</v>
      </c>
      <c r="T12" t="s">
        <v>24</v>
      </c>
    </row>
    <row r="13" spans="1:20" x14ac:dyDescent="0.2">
      <c r="A13" s="38"/>
      <c r="B13" s="348">
        <v>408</v>
      </c>
      <c r="C13" s="530" t="s">
        <v>140</v>
      </c>
      <c r="D13" s="536" t="s">
        <v>26</v>
      </c>
      <c r="E13" s="321" t="s">
        <v>61</v>
      </c>
      <c r="F13" s="253">
        <v>0.44027777777777777</v>
      </c>
      <c r="G13" s="352"/>
      <c r="H13" s="237"/>
      <c r="I13" s="273">
        <v>1.3437499999999999E-3</v>
      </c>
      <c r="J13" s="274">
        <v>1.2893518518518519E-3</v>
      </c>
      <c r="K13" s="238"/>
      <c r="L13" s="273">
        <v>1.8645833333333333E-3</v>
      </c>
      <c r="M13" s="274">
        <v>1.7314814814814814E-3</v>
      </c>
      <c r="N13" s="239"/>
      <c r="O13" s="240"/>
      <c r="P13" s="349">
        <f t="shared" si="0"/>
        <v>6.2291666666666667E-3</v>
      </c>
      <c r="Q13" s="324">
        <f t="shared" si="1"/>
        <v>7</v>
      </c>
    </row>
    <row r="14" spans="1:20" x14ac:dyDescent="0.2">
      <c r="A14" s="38"/>
      <c r="B14" s="348">
        <v>426</v>
      </c>
      <c r="C14" s="182" t="s">
        <v>108</v>
      </c>
      <c r="D14" s="257" t="s">
        <v>35</v>
      </c>
      <c r="E14" s="361" t="s">
        <v>61</v>
      </c>
      <c r="F14" s="355">
        <v>0.4465277777777778</v>
      </c>
      <c r="G14" s="352"/>
      <c r="H14" s="237"/>
      <c r="I14" s="273">
        <v>1.3449074074074075E-3</v>
      </c>
      <c r="J14" s="274">
        <v>1.3437499999999999E-3</v>
      </c>
      <c r="K14" s="238"/>
      <c r="L14" s="273">
        <v>1.8738425925925927E-3</v>
      </c>
      <c r="M14" s="274">
        <v>1.7627314814814817E-3</v>
      </c>
      <c r="N14" s="239"/>
      <c r="O14" s="240"/>
      <c r="P14" s="349">
        <f t="shared" si="0"/>
        <v>6.325231481481482E-3</v>
      </c>
      <c r="Q14" s="324">
        <f t="shared" si="1"/>
        <v>8</v>
      </c>
    </row>
    <row r="15" spans="1:20" x14ac:dyDescent="0.2">
      <c r="A15" s="38"/>
      <c r="B15" s="348">
        <v>409</v>
      </c>
      <c r="C15" s="354" t="s">
        <v>145</v>
      </c>
      <c r="D15" s="537" t="s">
        <v>22</v>
      </c>
      <c r="E15" s="543" t="s">
        <v>61</v>
      </c>
      <c r="F15" s="253">
        <v>0.44027777777777777</v>
      </c>
      <c r="G15" s="352"/>
      <c r="H15" s="237"/>
      <c r="I15" s="273">
        <v>1.3564814814814815E-3</v>
      </c>
      <c r="J15" s="274">
        <v>1.3356481481481483E-3</v>
      </c>
      <c r="K15" s="238"/>
      <c r="L15" s="273">
        <v>1.8668981481481483E-3</v>
      </c>
      <c r="M15" s="274">
        <v>1.7777777777777776E-3</v>
      </c>
      <c r="N15" s="239"/>
      <c r="O15" s="240"/>
      <c r="P15" s="349">
        <f t="shared" si="0"/>
        <v>6.3368055555555556E-3</v>
      </c>
      <c r="Q15" s="324">
        <f t="shared" si="1"/>
        <v>9</v>
      </c>
      <c r="T15" t="s">
        <v>21</v>
      </c>
    </row>
    <row r="16" spans="1:20" x14ac:dyDescent="0.2">
      <c r="A16" s="38"/>
      <c r="B16" s="348">
        <v>405</v>
      </c>
      <c r="C16" s="369" t="s">
        <v>113</v>
      </c>
      <c r="D16" s="365" t="s">
        <v>35</v>
      </c>
      <c r="E16" s="542" t="s">
        <v>90</v>
      </c>
      <c r="F16" s="550">
        <v>0.43888888888888888</v>
      </c>
      <c r="G16" s="352"/>
      <c r="H16" s="237"/>
      <c r="I16" s="273">
        <v>1.3599537037037037E-3</v>
      </c>
      <c r="J16" s="274">
        <v>1.3379629629629629E-3</v>
      </c>
      <c r="K16" s="238"/>
      <c r="L16" s="273">
        <v>1.8773148148148147E-3</v>
      </c>
      <c r="M16" s="274">
        <v>1.8159722222222223E-3</v>
      </c>
      <c r="N16" s="239"/>
      <c r="O16" s="240"/>
      <c r="P16" s="349">
        <f t="shared" si="0"/>
        <v>6.3912037037037036E-3</v>
      </c>
      <c r="Q16" s="324">
        <f t="shared" si="1"/>
        <v>10</v>
      </c>
    </row>
    <row r="17" spans="1:23" x14ac:dyDescent="0.2">
      <c r="A17" s="38"/>
      <c r="B17" s="348">
        <v>422</v>
      </c>
      <c r="C17" s="284" t="s">
        <v>107</v>
      </c>
      <c r="D17" s="375" t="s">
        <v>60</v>
      </c>
      <c r="E17" s="281" t="s">
        <v>131</v>
      </c>
      <c r="F17" s="355">
        <v>0.44513888888888886</v>
      </c>
      <c r="G17" s="352"/>
      <c r="H17" s="237"/>
      <c r="I17" s="273">
        <v>1.3460648148148147E-3</v>
      </c>
      <c r="J17" s="274">
        <v>1.3680555555555555E-3</v>
      </c>
      <c r="K17" s="238"/>
      <c r="L17" s="273">
        <v>1.8900462962962964E-3</v>
      </c>
      <c r="M17" s="274">
        <v>1.7986111111111111E-3</v>
      </c>
      <c r="N17" s="239"/>
      <c r="O17" s="240"/>
      <c r="P17" s="349">
        <f t="shared" si="0"/>
        <v>6.4027777777777772E-3</v>
      </c>
      <c r="Q17" s="324">
        <f t="shared" si="1"/>
        <v>11</v>
      </c>
    </row>
    <row r="18" spans="1:23" x14ac:dyDescent="0.2">
      <c r="A18" s="38"/>
      <c r="B18" s="526">
        <v>443</v>
      </c>
      <c r="C18" s="359" t="s">
        <v>49</v>
      </c>
      <c r="D18" s="389" t="s">
        <v>26</v>
      </c>
      <c r="E18" s="361" t="s">
        <v>47</v>
      </c>
      <c r="F18" s="553">
        <v>0.4513888888888889</v>
      </c>
      <c r="G18" s="352"/>
      <c r="H18" s="237"/>
      <c r="I18" s="273">
        <v>1.3310185185185185E-3</v>
      </c>
      <c r="J18" s="274">
        <v>1.4224537037037038E-3</v>
      </c>
      <c r="K18" s="238"/>
      <c r="L18" s="273">
        <v>1.8865740740740742E-3</v>
      </c>
      <c r="M18" s="274">
        <v>1.7708333333333332E-3</v>
      </c>
      <c r="N18" s="239"/>
      <c r="O18" s="240"/>
      <c r="P18" s="349">
        <f t="shared" si="0"/>
        <v>6.4108796296296301E-3</v>
      </c>
      <c r="Q18" s="324">
        <f t="shared" si="1"/>
        <v>12</v>
      </c>
    </row>
    <row r="19" spans="1:23" x14ac:dyDescent="0.2">
      <c r="A19" s="38">
        <v>939</v>
      </c>
      <c r="B19" s="368">
        <v>450</v>
      </c>
      <c r="C19" s="235" t="s">
        <v>228</v>
      </c>
      <c r="D19" s="365" t="s">
        <v>26</v>
      </c>
      <c r="E19" s="366" t="s">
        <v>58</v>
      </c>
      <c r="F19" s="355">
        <v>0.45416666666666666</v>
      </c>
      <c r="G19" s="352"/>
      <c r="H19" s="237"/>
      <c r="I19" s="273">
        <v>1.3969907407407407E-3</v>
      </c>
      <c r="J19" s="274">
        <v>1.3773148148148147E-3</v>
      </c>
      <c r="K19" s="238"/>
      <c r="L19" s="273">
        <v>1.8599537037037035E-3</v>
      </c>
      <c r="M19" s="274">
        <v>1.8611111111111113E-3</v>
      </c>
      <c r="N19" s="239"/>
      <c r="O19" s="240"/>
      <c r="P19" s="349">
        <f t="shared" si="0"/>
        <v>6.4953703703703701E-3</v>
      </c>
      <c r="Q19" s="324">
        <f t="shared" si="1"/>
        <v>13</v>
      </c>
    </row>
    <row r="20" spans="1:23" x14ac:dyDescent="0.2">
      <c r="A20" s="38"/>
      <c r="B20" s="368">
        <v>449</v>
      </c>
      <c r="C20" s="379" t="s">
        <v>227</v>
      </c>
      <c r="D20" s="370" t="s">
        <v>91</v>
      </c>
      <c r="E20" s="367" t="s">
        <v>61</v>
      </c>
      <c r="F20" s="364">
        <v>0.45347222222222222</v>
      </c>
      <c r="G20" s="352"/>
      <c r="H20" s="237"/>
      <c r="I20" s="273">
        <v>1.443287037037037E-3</v>
      </c>
      <c r="J20" s="274">
        <v>1.3946759259259259E-3</v>
      </c>
      <c r="K20" s="238"/>
      <c r="L20" s="273">
        <v>1.9074074074074076E-3</v>
      </c>
      <c r="M20" s="274">
        <v>1.7928240740740741E-3</v>
      </c>
      <c r="N20" s="239"/>
      <c r="O20" s="240"/>
      <c r="P20" s="349">
        <f t="shared" si="0"/>
        <v>6.5381944444444446E-3</v>
      </c>
      <c r="Q20" s="324">
        <f t="shared" si="1"/>
        <v>14</v>
      </c>
    </row>
    <row r="21" spans="1:23" x14ac:dyDescent="0.2">
      <c r="A21" s="38">
        <v>99</v>
      </c>
      <c r="B21" s="372">
        <v>417</v>
      </c>
      <c r="C21" s="532" t="s">
        <v>247</v>
      </c>
      <c r="D21" s="371" t="s">
        <v>26</v>
      </c>
      <c r="E21" s="388" t="s">
        <v>57</v>
      </c>
      <c r="F21" s="355">
        <v>0.44305555555555554</v>
      </c>
      <c r="G21" s="352"/>
      <c r="H21" s="237"/>
      <c r="I21" s="273">
        <v>1.3923611111111111E-3</v>
      </c>
      <c r="J21" s="274">
        <v>1.3692129629629629E-3</v>
      </c>
      <c r="K21" s="238"/>
      <c r="L21" s="273">
        <v>1.9479166666666668E-3</v>
      </c>
      <c r="M21" s="274">
        <v>1.8379629629629631E-3</v>
      </c>
      <c r="N21" s="239"/>
      <c r="O21" s="166"/>
      <c r="P21" s="349">
        <f t="shared" si="0"/>
        <v>6.5474537037037046E-3</v>
      </c>
      <c r="Q21" s="324">
        <f t="shared" si="1"/>
        <v>15</v>
      </c>
    </row>
    <row r="22" spans="1:23" x14ac:dyDescent="0.2">
      <c r="A22" s="38"/>
      <c r="B22" s="368">
        <v>418</v>
      </c>
      <c r="C22" s="235" t="s">
        <v>160</v>
      </c>
      <c r="D22" s="365" t="s">
        <v>26</v>
      </c>
      <c r="E22" s="366" t="s">
        <v>61</v>
      </c>
      <c r="F22" s="355">
        <v>0.44305555555555554</v>
      </c>
      <c r="G22" s="352"/>
      <c r="H22" s="237"/>
      <c r="I22" s="273">
        <v>1.431712962962963E-3</v>
      </c>
      <c r="J22" s="274">
        <v>1.3622685185185185E-3</v>
      </c>
      <c r="K22" s="238"/>
      <c r="L22" s="273">
        <v>1.9502314814814814E-3</v>
      </c>
      <c r="M22" s="274">
        <v>1.8159722222222223E-3</v>
      </c>
      <c r="N22" s="239"/>
      <c r="O22" s="240"/>
      <c r="P22" s="349">
        <f t="shared" si="0"/>
        <v>6.5601851851851854E-3</v>
      </c>
      <c r="Q22" s="324">
        <f t="shared" si="1"/>
        <v>16</v>
      </c>
    </row>
    <row r="23" spans="1:23" x14ac:dyDescent="0.2">
      <c r="A23" s="38"/>
      <c r="B23" s="368">
        <v>404</v>
      </c>
      <c r="C23" s="356" t="s">
        <v>123</v>
      </c>
      <c r="D23" s="538" t="s">
        <v>26</v>
      </c>
      <c r="E23" s="542" t="s">
        <v>57</v>
      </c>
      <c r="F23" s="355">
        <v>0.43888888888888888</v>
      </c>
      <c r="G23" s="352"/>
      <c r="H23" s="237"/>
      <c r="I23" s="273">
        <v>1.3217592592592593E-3</v>
      </c>
      <c r="J23" s="274">
        <v>1.6134259259259259E-3</v>
      </c>
      <c r="K23" s="238"/>
      <c r="L23" s="273">
        <v>1.8668981481481483E-3</v>
      </c>
      <c r="M23" s="274">
        <v>1.7743055555555557E-3</v>
      </c>
      <c r="N23" s="239"/>
      <c r="O23" s="240"/>
      <c r="P23" s="349">
        <f t="shared" si="0"/>
        <v>6.5763888888888894E-3</v>
      </c>
      <c r="Q23" s="324">
        <f t="shared" si="1"/>
        <v>17</v>
      </c>
    </row>
    <row r="24" spans="1:23" x14ac:dyDescent="0.2">
      <c r="A24" s="40">
        <v>1</v>
      </c>
      <c r="B24" s="368">
        <v>424</v>
      </c>
      <c r="C24" s="320" t="s">
        <v>171</v>
      </c>
      <c r="D24" s="365" t="s">
        <v>26</v>
      </c>
      <c r="E24" s="542" t="s">
        <v>57</v>
      </c>
      <c r="F24" s="374">
        <v>0.44583333333333336</v>
      </c>
      <c r="G24" s="352"/>
      <c r="H24" s="237"/>
      <c r="I24" s="273">
        <v>1.4351851851851852E-3</v>
      </c>
      <c r="J24" s="274">
        <v>1.4375E-3</v>
      </c>
      <c r="K24" s="238"/>
      <c r="L24" s="273">
        <v>1.965277777777778E-3</v>
      </c>
      <c r="M24" s="274">
        <v>1.9155092592592592E-3</v>
      </c>
      <c r="N24" s="239"/>
      <c r="O24" s="240"/>
      <c r="P24" s="349">
        <f t="shared" si="0"/>
        <v>6.7534722222222223E-3</v>
      </c>
      <c r="Q24" s="324">
        <f t="shared" si="1"/>
        <v>18</v>
      </c>
    </row>
    <row r="25" spans="1:23" x14ac:dyDescent="0.2">
      <c r="A25" s="40">
        <v>932</v>
      </c>
      <c r="B25" s="368">
        <v>447</v>
      </c>
      <c r="C25" s="235" t="s">
        <v>212</v>
      </c>
      <c r="D25" s="257" t="s">
        <v>26</v>
      </c>
      <c r="E25" s="366" t="s">
        <v>58</v>
      </c>
      <c r="F25" s="253">
        <v>0.45277777777777778</v>
      </c>
      <c r="G25" s="352"/>
      <c r="H25" s="237"/>
      <c r="I25" s="273">
        <v>1.4965277777777778E-3</v>
      </c>
      <c r="J25" s="274">
        <v>1.4502314814814814E-3</v>
      </c>
      <c r="K25" s="238"/>
      <c r="L25" s="273">
        <v>1.988425925925926E-3</v>
      </c>
      <c r="M25" s="274">
        <v>1.8680555555555555E-3</v>
      </c>
      <c r="N25" s="239"/>
      <c r="O25" s="240"/>
      <c r="P25" s="349">
        <f t="shared" si="0"/>
        <v>6.8032407407407399E-3</v>
      </c>
      <c r="Q25" s="324">
        <f t="shared" si="1"/>
        <v>19</v>
      </c>
    </row>
    <row r="26" spans="1:23" x14ac:dyDescent="0.2">
      <c r="A26" s="40">
        <v>870</v>
      </c>
      <c r="B26" s="368">
        <v>413</v>
      </c>
      <c r="C26" s="254" t="s">
        <v>252</v>
      </c>
      <c r="D26" s="365" t="s">
        <v>35</v>
      </c>
      <c r="E26" s="258" t="s">
        <v>61</v>
      </c>
      <c r="F26" s="355">
        <v>0.42222222222222222</v>
      </c>
      <c r="G26" s="352"/>
      <c r="H26" s="237"/>
      <c r="I26" s="273">
        <v>1.4652777777777778E-3</v>
      </c>
      <c r="J26" s="274">
        <v>1.3958333333333333E-3</v>
      </c>
      <c r="K26" s="238"/>
      <c r="L26" s="273">
        <v>2.1296296296296298E-3</v>
      </c>
      <c r="M26" s="274">
        <v>1.8206018518518519E-3</v>
      </c>
      <c r="N26" s="239"/>
      <c r="O26" s="240"/>
      <c r="P26" s="349">
        <f t="shared" si="0"/>
        <v>6.8113425925925928E-3</v>
      </c>
      <c r="Q26" s="324">
        <f t="shared" si="1"/>
        <v>20</v>
      </c>
      <c r="S26" t="s">
        <v>13</v>
      </c>
      <c r="T26" t="s">
        <v>26</v>
      </c>
      <c r="W26" s="20"/>
    </row>
    <row r="27" spans="1:23" x14ac:dyDescent="0.2">
      <c r="A27" s="40">
        <v>92</v>
      </c>
      <c r="B27" s="368">
        <v>410</v>
      </c>
      <c r="C27" s="527" t="s">
        <v>146</v>
      </c>
      <c r="D27" s="365" t="s">
        <v>23</v>
      </c>
      <c r="E27" s="366" t="s">
        <v>57</v>
      </c>
      <c r="F27" s="355">
        <v>0.44097222222222221</v>
      </c>
      <c r="G27" s="352"/>
      <c r="H27" s="237"/>
      <c r="I27" s="273">
        <v>1.474537037037037E-3</v>
      </c>
      <c r="J27" s="274">
        <v>1.420138888888889E-3</v>
      </c>
      <c r="K27" s="238"/>
      <c r="L27" s="273">
        <v>2.0381944444444445E-3</v>
      </c>
      <c r="M27" s="274">
        <v>1.9004629629629627E-3</v>
      </c>
      <c r="N27" s="239"/>
      <c r="O27" s="240"/>
      <c r="P27" s="349">
        <f t="shared" si="0"/>
        <v>6.8333333333333336E-3</v>
      </c>
      <c r="Q27" s="324">
        <f t="shared" si="1"/>
        <v>21</v>
      </c>
    </row>
    <row r="28" spans="1:23" x14ac:dyDescent="0.2">
      <c r="A28" s="40">
        <v>169</v>
      </c>
      <c r="B28" s="368">
        <v>414</v>
      </c>
      <c r="C28" s="356" t="s">
        <v>124</v>
      </c>
      <c r="D28" s="365" t="s">
        <v>26</v>
      </c>
      <c r="E28" s="545" t="s">
        <v>58</v>
      </c>
      <c r="F28" s="355">
        <v>0.44166666666666665</v>
      </c>
      <c r="G28" s="352"/>
      <c r="H28" s="237"/>
      <c r="I28" s="273">
        <v>1.4363425925925926E-3</v>
      </c>
      <c r="J28" s="274">
        <v>1.505787037037037E-3</v>
      </c>
      <c r="K28" s="238"/>
      <c r="L28" s="273">
        <v>2.0532407407407409E-3</v>
      </c>
      <c r="M28" s="274">
        <v>1.9594907407407408E-3</v>
      </c>
      <c r="N28" s="239"/>
      <c r="O28" s="240"/>
      <c r="P28" s="349">
        <f t="shared" si="0"/>
        <v>6.9548611111111113E-3</v>
      </c>
      <c r="Q28" s="324">
        <f t="shared" si="1"/>
        <v>22</v>
      </c>
      <c r="T28" t="s">
        <v>27</v>
      </c>
    </row>
    <row r="29" spans="1:23" x14ac:dyDescent="0.2">
      <c r="A29" s="40">
        <v>411</v>
      </c>
      <c r="B29" s="348">
        <v>415</v>
      </c>
      <c r="C29" s="182" t="s">
        <v>156</v>
      </c>
      <c r="D29" s="370" t="s">
        <v>22</v>
      </c>
      <c r="E29" s="543" t="s">
        <v>58</v>
      </c>
      <c r="F29" s="253">
        <v>0.44236111111111109</v>
      </c>
      <c r="G29" s="302"/>
      <c r="H29" s="237"/>
      <c r="I29" s="381">
        <v>1.4918981481481482E-3</v>
      </c>
      <c r="J29" s="382">
        <v>1.4976851851851852E-3</v>
      </c>
      <c r="K29" s="249"/>
      <c r="L29" s="381">
        <v>2.0046296296296296E-3</v>
      </c>
      <c r="M29" s="382">
        <v>1.9780092592592592E-3</v>
      </c>
      <c r="N29" s="247"/>
      <c r="O29" s="240"/>
      <c r="P29" s="349">
        <f t="shared" si="0"/>
        <v>6.9722222222222225E-3</v>
      </c>
      <c r="Q29" s="324">
        <f t="shared" si="1"/>
        <v>23</v>
      </c>
      <c r="T29" t="s">
        <v>35</v>
      </c>
    </row>
    <row r="30" spans="1:23" x14ac:dyDescent="0.2">
      <c r="A30" s="29">
        <v>317</v>
      </c>
      <c r="B30" s="368">
        <v>419</v>
      </c>
      <c r="C30" s="534" t="s">
        <v>126</v>
      </c>
      <c r="D30" s="360" t="s">
        <v>26</v>
      </c>
      <c r="E30" s="377" t="s">
        <v>58</v>
      </c>
      <c r="F30" s="253">
        <v>0.44374999999999998</v>
      </c>
      <c r="G30" s="302"/>
      <c r="H30" s="323"/>
      <c r="I30" s="381">
        <v>1.4988425925925926E-3</v>
      </c>
      <c r="J30" s="382">
        <v>1.4583333333333334E-3</v>
      </c>
      <c r="K30" s="249"/>
      <c r="L30" s="381">
        <v>2.0995370370370369E-3</v>
      </c>
      <c r="M30" s="382">
        <v>1.9606481481481484E-3</v>
      </c>
      <c r="N30" s="247"/>
      <c r="O30" s="240"/>
      <c r="P30" s="349">
        <f t="shared" si="0"/>
        <v>7.0173611111111114E-3</v>
      </c>
      <c r="Q30" s="324">
        <f t="shared" si="1"/>
        <v>24</v>
      </c>
    </row>
    <row r="31" spans="1:23" x14ac:dyDescent="0.2">
      <c r="A31" s="28">
        <v>444</v>
      </c>
      <c r="B31" s="380">
        <v>446</v>
      </c>
      <c r="C31" s="528" t="s">
        <v>235</v>
      </c>
      <c r="D31" s="257" t="s">
        <v>68</v>
      </c>
      <c r="E31" s="361" t="s">
        <v>66</v>
      </c>
      <c r="F31" s="253">
        <v>0.45277777777777778</v>
      </c>
      <c r="G31" s="352"/>
      <c r="H31" s="237"/>
      <c r="I31" s="381">
        <v>1.5532407407407407E-3</v>
      </c>
      <c r="J31" s="382">
        <v>1.4710648148148148E-3</v>
      </c>
      <c r="K31" s="249"/>
      <c r="L31" s="381">
        <v>2.0381944444444445E-3</v>
      </c>
      <c r="M31" s="382">
        <v>1.96875E-3</v>
      </c>
      <c r="N31" s="247"/>
      <c r="O31" s="240"/>
      <c r="P31" s="349">
        <f t="shared" si="0"/>
        <v>7.0312499999999993E-3</v>
      </c>
      <c r="Q31" s="324">
        <f t="shared" si="1"/>
        <v>25</v>
      </c>
    </row>
    <row r="32" spans="1:23" x14ac:dyDescent="0.2">
      <c r="A32" s="36"/>
      <c r="B32" s="348">
        <v>402</v>
      </c>
      <c r="C32" s="528" t="s">
        <v>120</v>
      </c>
      <c r="D32" s="257" t="s">
        <v>28</v>
      </c>
      <c r="E32" s="321" t="s">
        <v>100</v>
      </c>
      <c r="F32" s="253">
        <v>0.43819444444444444</v>
      </c>
      <c r="G32" s="302"/>
      <c r="H32" s="323"/>
      <c r="I32" s="381">
        <v>1.5451388888888889E-3</v>
      </c>
      <c r="J32" s="382">
        <v>1.5277777777777779E-3</v>
      </c>
      <c r="K32" s="249"/>
      <c r="L32" s="381">
        <v>2.0694444444444445E-3</v>
      </c>
      <c r="M32" s="382">
        <v>1.9756944444444444E-3</v>
      </c>
      <c r="N32" s="247"/>
      <c r="O32" s="240"/>
      <c r="P32" s="349">
        <f t="shared" si="0"/>
        <v>7.1180555555555563E-3</v>
      </c>
      <c r="Q32" s="324">
        <f t="shared" si="1"/>
        <v>26</v>
      </c>
      <c r="T32" t="s">
        <v>25</v>
      </c>
    </row>
    <row r="33" spans="1:17" ht="13.5" thickBot="1" x14ac:dyDescent="0.25">
      <c r="A33" s="41"/>
      <c r="B33" s="348">
        <v>425</v>
      </c>
      <c r="C33" s="235" t="s">
        <v>260</v>
      </c>
      <c r="D33" s="365" t="s">
        <v>22</v>
      </c>
      <c r="E33" s="366" t="s">
        <v>89</v>
      </c>
      <c r="F33" s="253">
        <v>0.44583333333333336</v>
      </c>
      <c r="G33" s="302"/>
      <c r="H33" s="323"/>
      <c r="I33" s="381">
        <v>1.5335648148148149E-3</v>
      </c>
      <c r="J33" s="382">
        <v>1.4965277777777778E-3</v>
      </c>
      <c r="K33" s="249"/>
      <c r="L33" s="381">
        <v>2.1041666666666669E-3</v>
      </c>
      <c r="M33" s="382">
        <v>2.0104166666666664E-3</v>
      </c>
      <c r="N33" s="247"/>
      <c r="O33" s="240"/>
      <c r="P33" s="349">
        <f t="shared" si="0"/>
        <v>7.1446759259259267E-3</v>
      </c>
      <c r="Q33" s="324">
        <f t="shared" si="1"/>
        <v>27</v>
      </c>
    </row>
    <row r="34" spans="1:17" x14ac:dyDescent="0.2">
      <c r="A34" s="109"/>
      <c r="B34" s="348">
        <v>428</v>
      </c>
      <c r="C34" s="356" t="s">
        <v>173</v>
      </c>
      <c r="D34" s="257" t="s">
        <v>35</v>
      </c>
      <c r="E34" s="258" t="s">
        <v>58</v>
      </c>
      <c r="F34" s="378">
        <v>0.44722222222222224</v>
      </c>
      <c r="G34" s="302"/>
      <c r="H34" s="323"/>
      <c r="I34" s="381">
        <v>1.5138888888888891E-3</v>
      </c>
      <c r="J34" s="382">
        <v>1.5069444444444442E-3</v>
      </c>
      <c r="K34" s="249"/>
      <c r="L34" s="381">
        <v>2.150462962962963E-3</v>
      </c>
      <c r="M34" s="382">
        <v>1.9988425925925924E-3</v>
      </c>
      <c r="N34" s="247"/>
      <c r="O34" s="240"/>
      <c r="P34" s="349">
        <f t="shared" si="0"/>
        <v>7.1701388888888891E-3</v>
      </c>
      <c r="Q34" s="324">
        <f t="shared" si="1"/>
        <v>28</v>
      </c>
    </row>
    <row r="35" spans="1:17" x14ac:dyDescent="0.2">
      <c r="B35" s="358">
        <v>406</v>
      </c>
      <c r="C35" s="235" t="s">
        <v>253</v>
      </c>
      <c r="D35" s="360" t="s">
        <v>26</v>
      </c>
      <c r="E35" s="543" t="s">
        <v>61</v>
      </c>
      <c r="F35" s="362">
        <v>0.43958333333333333</v>
      </c>
      <c r="G35" s="302"/>
      <c r="H35" s="323"/>
      <c r="I35" s="381">
        <v>1.5694444444444443E-3</v>
      </c>
      <c r="J35" s="382">
        <v>1.5520833333333333E-3</v>
      </c>
      <c r="K35" s="249"/>
      <c r="L35" s="381">
        <v>2.0891203703703705E-3</v>
      </c>
      <c r="M35" s="382">
        <v>2.0706018518518521E-3</v>
      </c>
      <c r="N35" s="247"/>
      <c r="O35" s="240"/>
      <c r="P35" s="349">
        <f t="shared" si="0"/>
        <v>7.2812500000000004E-3</v>
      </c>
      <c r="Q35" s="324">
        <f t="shared" si="1"/>
        <v>29</v>
      </c>
    </row>
    <row r="36" spans="1:17" x14ac:dyDescent="0.2">
      <c r="B36" s="368">
        <v>437</v>
      </c>
      <c r="C36" s="235" t="s">
        <v>192</v>
      </c>
      <c r="D36" s="350" t="s">
        <v>26</v>
      </c>
      <c r="E36" s="367" t="s">
        <v>185</v>
      </c>
      <c r="F36" s="253">
        <v>0.45</v>
      </c>
      <c r="G36" s="302"/>
      <c r="H36" s="323"/>
      <c r="I36" s="381">
        <v>1.5729166666666667E-3</v>
      </c>
      <c r="J36" s="382">
        <v>1.5648148148148147E-3</v>
      </c>
      <c r="K36" s="249"/>
      <c r="L36" s="381">
        <v>2.1527777777777778E-3</v>
      </c>
      <c r="M36" s="382">
        <v>2.0289351851851853E-3</v>
      </c>
      <c r="N36" s="247"/>
      <c r="O36" s="166"/>
      <c r="P36" s="349">
        <f t="shared" si="0"/>
        <v>7.3194444444444444E-3</v>
      </c>
      <c r="Q36" s="324">
        <f t="shared" si="1"/>
        <v>30</v>
      </c>
    </row>
    <row r="37" spans="1:17" x14ac:dyDescent="0.2">
      <c r="B37" s="368">
        <v>445</v>
      </c>
      <c r="C37" s="531" t="s">
        <v>210</v>
      </c>
      <c r="D37" s="244" t="s">
        <v>26</v>
      </c>
      <c r="E37" s="548" t="s">
        <v>47</v>
      </c>
      <c r="F37" s="378">
        <v>0.45208333333333334</v>
      </c>
      <c r="G37" s="302"/>
      <c r="H37" s="323"/>
      <c r="I37" s="381">
        <v>1.5983796296296295E-3</v>
      </c>
      <c r="J37" s="382">
        <v>1.5925925925925925E-3</v>
      </c>
      <c r="K37" s="249"/>
      <c r="L37" s="381">
        <v>2.1076388888888889E-3</v>
      </c>
      <c r="M37" s="382">
        <v>2.0740740740740741E-3</v>
      </c>
      <c r="N37" s="247"/>
      <c r="O37" s="240"/>
      <c r="P37" s="349">
        <f t="shared" si="0"/>
        <v>7.3726851851851852E-3</v>
      </c>
      <c r="Q37" s="324">
        <f t="shared" si="1"/>
        <v>31</v>
      </c>
    </row>
    <row r="38" spans="1:17" x14ac:dyDescent="0.2">
      <c r="B38" s="368">
        <v>433</v>
      </c>
      <c r="C38" s="354" t="s">
        <v>186</v>
      </c>
      <c r="D38" s="389" t="s">
        <v>26</v>
      </c>
      <c r="E38" s="373" t="s">
        <v>47</v>
      </c>
      <c r="F38" s="253">
        <v>0.44861111111111113</v>
      </c>
      <c r="G38" s="302"/>
      <c r="H38" s="323"/>
      <c r="I38" s="381">
        <v>1.5833333333333335E-3</v>
      </c>
      <c r="J38" s="382">
        <v>1.5891203703703705E-3</v>
      </c>
      <c r="K38" s="249"/>
      <c r="L38" s="381">
        <v>2.1469907407407405E-3</v>
      </c>
      <c r="M38" s="382">
        <v>2.0659722222222221E-3</v>
      </c>
      <c r="N38" s="247"/>
      <c r="O38" s="240"/>
      <c r="P38" s="349">
        <f t="shared" si="0"/>
        <v>7.3854166666666669E-3</v>
      </c>
      <c r="Q38" s="324">
        <f t="shared" si="1"/>
        <v>32</v>
      </c>
    </row>
    <row r="39" spans="1:17" x14ac:dyDescent="0.2">
      <c r="B39" s="348">
        <v>407</v>
      </c>
      <c r="C39" s="284" t="s">
        <v>114</v>
      </c>
      <c r="D39" s="299" t="s">
        <v>35</v>
      </c>
      <c r="E39" s="412" t="s">
        <v>57</v>
      </c>
      <c r="F39" s="378">
        <v>0.43958333333333333</v>
      </c>
      <c r="G39" s="302"/>
      <c r="H39" s="323"/>
      <c r="I39" s="381">
        <v>1.5462962962962963E-3</v>
      </c>
      <c r="J39" s="382">
        <v>1.5243055555555554E-3</v>
      </c>
      <c r="K39" s="249"/>
      <c r="L39" s="381">
        <v>2.2743055555555555E-3</v>
      </c>
      <c r="M39" s="382">
        <v>2.0682870370370369E-3</v>
      </c>
      <c r="N39" s="247"/>
      <c r="O39" s="240"/>
      <c r="P39" s="349">
        <f t="shared" si="0"/>
        <v>7.4131944444444445E-3</v>
      </c>
      <c r="Q39" s="324">
        <f t="shared" si="1"/>
        <v>33</v>
      </c>
    </row>
    <row r="40" spans="1:17" x14ac:dyDescent="0.2">
      <c r="B40" s="348">
        <v>429</v>
      </c>
      <c r="C40" s="533" t="s">
        <v>103</v>
      </c>
      <c r="D40" s="370" t="s">
        <v>26</v>
      </c>
      <c r="E40" s="367" t="s">
        <v>61</v>
      </c>
      <c r="F40" s="355">
        <v>0.44722222222222224</v>
      </c>
      <c r="G40" s="302"/>
      <c r="H40" s="323"/>
      <c r="I40" s="381">
        <v>1.5937499999999999E-3</v>
      </c>
      <c r="J40" s="382">
        <v>1.5196759259259261E-3</v>
      </c>
      <c r="K40" s="249"/>
      <c r="L40" s="381">
        <v>2.2430555555555559E-3</v>
      </c>
      <c r="M40" s="382">
        <v>2.1192129629629629E-3</v>
      </c>
      <c r="N40" s="247"/>
      <c r="O40" s="240"/>
      <c r="P40" s="349">
        <f t="shared" si="0"/>
        <v>7.4756944444444445E-3</v>
      </c>
      <c r="Q40" s="324">
        <f t="shared" si="1"/>
        <v>34</v>
      </c>
    </row>
    <row r="41" spans="1:17" x14ac:dyDescent="0.2">
      <c r="B41" s="348">
        <v>400</v>
      </c>
      <c r="C41" s="151" t="s">
        <v>129</v>
      </c>
      <c r="D41" s="151" t="s">
        <v>26</v>
      </c>
      <c r="E41" s="494" t="s">
        <v>66</v>
      </c>
      <c r="F41" s="251">
        <v>0.4375</v>
      </c>
      <c r="G41" s="302"/>
      <c r="H41" s="323"/>
      <c r="I41" s="381">
        <v>1.5949074074074075E-3</v>
      </c>
      <c r="J41" s="382">
        <v>1.6134259259259259E-3</v>
      </c>
      <c r="K41" s="249"/>
      <c r="L41" s="381">
        <v>2.2430555555555559E-3</v>
      </c>
      <c r="M41" s="382">
        <v>2.1678240740740742E-3</v>
      </c>
      <c r="N41" s="247"/>
      <c r="O41" s="240"/>
      <c r="P41" s="349">
        <f t="shared" si="0"/>
        <v>7.619212962962963E-3</v>
      </c>
      <c r="Q41" s="324">
        <f t="shared" si="1"/>
        <v>35</v>
      </c>
    </row>
    <row r="42" spans="1:17" x14ac:dyDescent="0.2">
      <c r="B42" s="348">
        <v>452</v>
      </c>
      <c r="C42" s="528" t="s">
        <v>229</v>
      </c>
      <c r="D42" s="365" t="s">
        <v>83</v>
      </c>
      <c r="E42" s="542" t="s">
        <v>47</v>
      </c>
      <c r="F42" s="384">
        <v>0.4548611111111111</v>
      </c>
      <c r="G42" s="302"/>
      <c r="H42" s="323"/>
      <c r="I42" s="381">
        <v>1.6203703703703703E-3</v>
      </c>
      <c r="J42" s="382">
        <v>1.667824074074074E-3</v>
      </c>
      <c r="K42" s="249"/>
      <c r="L42" s="381">
        <v>2.1956018518518518E-3</v>
      </c>
      <c r="M42" s="382">
        <v>2.2187499999999998E-3</v>
      </c>
      <c r="N42" s="247"/>
      <c r="O42" s="166"/>
      <c r="P42" s="349">
        <f t="shared" si="0"/>
        <v>7.7025462962962959E-3</v>
      </c>
      <c r="Q42" s="324">
        <f t="shared" si="1"/>
        <v>36</v>
      </c>
    </row>
    <row r="43" spans="1:17" x14ac:dyDescent="0.2">
      <c r="B43" s="348">
        <v>435</v>
      </c>
      <c r="C43" s="528" t="s">
        <v>226</v>
      </c>
      <c r="D43" s="538" t="s">
        <v>26</v>
      </c>
      <c r="E43" s="542" t="s">
        <v>61</v>
      </c>
      <c r="F43" s="384">
        <v>0.44930555555555557</v>
      </c>
      <c r="G43" s="302"/>
      <c r="H43" s="323">
        <v>1.3888888888888889E-3</v>
      </c>
      <c r="I43" s="381">
        <v>1.3611111111111111E-3</v>
      </c>
      <c r="J43" s="382">
        <v>1.3472222222222223E-3</v>
      </c>
      <c r="K43" s="249"/>
      <c r="L43" s="381">
        <v>1.8935185185185186E-3</v>
      </c>
      <c r="M43" s="382">
        <v>1.7858796296296297E-3</v>
      </c>
      <c r="N43" s="247"/>
      <c r="O43" s="240"/>
      <c r="P43" s="349">
        <f t="shared" si="0"/>
        <v>7.7766203703703704E-3</v>
      </c>
      <c r="Q43" s="324">
        <f t="shared" si="1"/>
        <v>37</v>
      </c>
    </row>
    <row r="44" spans="1:17" x14ac:dyDescent="0.2">
      <c r="B44" s="348">
        <v>444</v>
      </c>
      <c r="C44" s="151" t="s">
        <v>250</v>
      </c>
      <c r="D44" s="151" t="s">
        <v>26</v>
      </c>
      <c r="E44" s="199" t="s">
        <v>183</v>
      </c>
      <c r="F44" s="554">
        <v>0.45208333333333334</v>
      </c>
      <c r="G44" s="302"/>
      <c r="H44" s="323"/>
      <c r="I44" s="381">
        <v>1.7719907407407406E-3</v>
      </c>
      <c r="J44" s="382">
        <v>1.9548611111111112E-3</v>
      </c>
      <c r="K44" s="249"/>
      <c r="L44" s="381">
        <v>2.2430555555555559E-3</v>
      </c>
      <c r="M44" s="382">
        <v>2.1435185185185186E-3</v>
      </c>
      <c r="N44" s="247"/>
      <c r="O44" s="240"/>
      <c r="P44" s="349">
        <f t="shared" si="0"/>
        <v>8.1134259259259267E-3</v>
      </c>
      <c r="Q44" s="324">
        <f t="shared" si="1"/>
        <v>38</v>
      </c>
    </row>
    <row r="45" spans="1:17" x14ac:dyDescent="0.2">
      <c r="B45" s="348">
        <v>412</v>
      </c>
      <c r="C45" s="235" t="s">
        <v>147</v>
      </c>
      <c r="D45" s="360" t="s">
        <v>21</v>
      </c>
      <c r="E45" s="547" t="s">
        <v>89</v>
      </c>
      <c r="F45" s="253">
        <v>0.44166666666666665</v>
      </c>
      <c r="G45" s="302"/>
      <c r="H45" s="323"/>
      <c r="I45" s="381">
        <v>1.7499999999999998E-3</v>
      </c>
      <c r="J45" s="382">
        <v>1.7476851851851852E-3</v>
      </c>
      <c r="K45" s="249"/>
      <c r="L45" s="381">
        <v>2.3807870370370367E-3</v>
      </c>
      <c r="M45" s="382">
        <v>2.2997685185185183E-3</v>
      </c>
      <c r="N45" s="247"/>
      <c r="O45" s="240"/>
      <c r="P45" s="349">
        <f t="shared" si="0"/>
        <v>8.1782407407407411E-3</v>
      </c>
      <c r="Q45" s="324">
        <f t="shared" si="1"/>
        <v>39</v>
      </c>
    </row>
    <row r="46" spans="1:17" x14ac:dyDescent="0.2">
      <c r="B46" s="348">
        <v>436</v>
      </c>
      <c r="C46" s="385" t="s">
        <v>256</v>
      </c>
      <c r="D46" s="540" t="s">
        <v>257</v>
      </c>
      <c r="E46" s="549" t="s">
        <v>47</v>
      </c>
      <c r="F46" s="355">
        <v>0.47638888888888886</v>
      </c>
      <c r="G46" s="302"/>
      <c r="H46" s="323"/>
      <c r="I46" s="381">
        <v>1.730324074074074E-3</v>
      </c>
      <c r="J46" s="382">
        <v>1.9074074074074076E-3</v>
      </c>
      <c r="K46" s="249"/>
      <c r="L46" s="381">
        <v>2.3368055555555555E-3</v>
      </c>
      <c r="M46" s="382">
        <v>2.2812499999999999E-3</v>
      </c>
      <c r="N46" s="247"/>
      <c r="O46" s="240"/>
      <c r="P46" s="349">
        <f t="shared" si="0"/>
        <v>8.2557870370370372E-3</v>
      </c>
      <c r="Q46" s="324">
        <f t="shared" si="1"/>
        <v>40</v>
      </c>
    </row>
    <row r="47" spans="1:17" x14ac:dyDescent="0.2">
      <c r="B47" s="348">
        <v>442</v>
      </c>
      <c r="C47" s="436" t="s">
        <v>204</v>
      </c>
      <c r="D47" s="386" t="s">
        <v>205</v>
      </c>
      <c r="E47" s="387" t="s">
        <v>58</v>
      </c>
      <c r="F47" s="355">
        <v>0.4513888888888889</v>
      </c>
      <c r="G47" s="302"/>
      <c r="H47" s="323">
        <v>1.3888888888888889E-3</v>
      </c>
      <c r="I47" s="381">
        <v>1.7719907407407406E-3</v>
      </c>
      <c r="J47" s="382">
        <v>1.8217592592592593E-3</v>
      </c>
      <c r="K47" s="249"/>
      <c r="L47" s="381">
        <v>2.4537037037037036E-3</v>
      </c>
      <c r="M47" s="382">
        <v>2.40625E-3</v>
      </c>
      <c r="N47" s="247"/>
      <c r="O47" s="240"/>
      <c r="P47" s="349">
        <f t="shared" si="0"/>
        <v>9.842592592592592E-3</v>
      </c>
      <c r="Q47" s="324">
        <f t="shared" si="1"/>
        <v>41</v>
      </c>
    </row>
    <row r="48" spans="1:17" x14ac:dyDescent="0.2">
      <c r="B48" s="348">
        <v>439</v>
      </c>
      <c r="C48" s="182" t="s">
        <v>200</v>
      </c>
      <c r="D48" s="360" t="s">
        <v>23</v>
      </c>
      <c r="E48" s="388" t="s">
        <v>61</v>
      </c>
      <c r="F48" s="253">
        <v>0.45</v>
      </c>
      <c r="G48" s="302"/>
      <c r="H48" s="323">
        <v>6.9444444444444441E-3</v>
      </c>
      <c r="I48" s="381">
        <v>1.7152777777777776E-3</v>
      </c>
      <c r="J48" s="382">
        <v>1.8553240740740741E-3</v>
      </c>
      <c r="K48" s="249"/>
      <c r="L48" s="381">
        <v>1.7557870370370368E-3</v>
      </c>
      <c r="M48" s="382">
        <v>2.2939814814814815E-3</v>
      </c>
      <c r="N48" s="247"/>
      <c r="O48" s="240"/>
      <c r="P48" s="349">
        <f t="shared" si="0"/>
        <v>1.4564814814814813E-2</v>
      </c>
      <c r="Q48" s="324">
        <f t="shared" si="1"/>
        <v>42</v>
      </c>
    </row>
    <row r="49" spans="2:17" x14ac:dyDescent="0.2">
      <c r="B49" s="348">
        <v>401</v>
      </c>
      <c r="C49" s="531" t="s">
        <v>134</v>
      </c>
      <c r="D49" s="244" t="s">
        <v>26</v>
      </c>
      <c r="E49" s="245" t="s">
        <v>61</v>
      </c>
      <c r="F49" s="551">
        <v>0.43680555555555556</v>
      </c>
      <c r="G49" s="302"/>
      <c r="H49" s="323"/>
      <c r="I49" s="381">
        <v>1.3541666666666667E-3</v>
      </c>
      <c r="J49" s="382"/>
      <c r="K49" s="249"/>
      <c r="L49" s="381">
        <v>1.8472222222222221E-3</v>
      </c>
      <c r="M49" s="382"/>
      <c r="N49" s="247"/>
      <c r="O49" s="240" t="s">
        <v>17</v>
      </c>
      <c r="P49" s="349" t="str">
        <f t="shared" si="0"/>
        <v>XXXXX</v>
      </c>
      <c r="Q49" s="324" t="str">
        <f t="shared" si="1"/>
        <v>D</v>
      </c>
    </row>
    <row r="50" spans="2:17" x14ac:dyDescent="0.2">
      <c r="B50" s="353">
        <v>403</v>
      </c>
      <c r="C50" s="356" t="s">
        <v>121</v>
      </c>
      <c r="D50" s="533" t="s">
        <v>26</v>
      </c>
      <c r="E50" s="321" t="s">
        <v>122</v>
      </c>
      <c r="F50" s="253">
        <v>0.43819444444444444</v>
      </c>
      <c r="G50" s="302"/>
      <c r="H50" s="323"/>
      <c r="I50" s="381">
        <v>1.6921296296296296E-3</v>
      </c>
      <c r="J50" s="382"/>
      <c r="K50" s="249"/>
      <c r="L50" s="381">
        <v>2.4432870370370368E-3</v>
      </c>
      <c r="M50" s="382"/>
      <c r="N50" s="247"/>
      <c r="O50" s="240" t="s">
        <v>17</v>
      </c>
      <c r="P50" s="349" t="str">
        <f t="shared" si="0"/>
        <v>XXXXX</v>
      </c>
      <c r="Q50" s="324" t="str">
        <f t="shared" si="1"/>
        <v>D</v>
      </c>
    </row>
    <row r="51" spans="2:17" ht="13.5" thickBot="1" x14ac:dyDescent="0.25">
      <c r="B51" s="390">
        <v>432</v>
      </c>
      <c r="C51" s="529" t="s">
        <v>184</v>
      </c>
      <c r="D51" s="391" t="s">
        <v>26</v>
      </c>
      <c r="E51" s="392" t="s">
        <v>185</v>
      </c>
      <c r="F51" s="393">
        <v>0.44861111111111113</v>
      </c>
      <c r="G51" s="394"/>
      <c r="H51" s="395"/>
      <c r="I51" s="467">
        <v>1.7754629629629631E-3</v>
      </c>
      <c r="J51" s="468"/>
      <c r="K51" s="264"/>
      <c r="L51" s="467">
        <v>2.7037037037037038E-3</v>
      </c>
      <c r="M51" s="468"/>
      <c r="N51" s="262"/>
      <c r="O51" s="265" t="s">
        <v>17</v>
      </c>
      <c r="P51" s="396" t="str">
        <f t="shared" si="0"/>
        <v>XXXXX</v>
      </c>
      <c r="Q51" s="397" t="str">
        <f t="shared" si="1"/>
        <v>D</v>
      </c>
    </row>
    <row r="54" spans="2:17" x14ac:dyDescent="0.2">
      <c r="C54" s="112"/>
      <c r="D54" s="110"/>
      <c r="E54" s="111"/>
    </row>
  </sheetData>
  <sortState xmlns:xlrd2="http://schemas.microsoft.com/office/spreadsheetml/2017/richdata2" ref="B7:Q51">
    <sortCondition ref="Q7:Q51"/>
  </sortState>
  <dataConsolidate/>
  <mergeCells count="15">
    <mergeCell ref="A5:A6"/>
    <mergeCell ref="D5:D6"/>
    <mergeCell ref="D3:F3"/>
    <mergeCell ref="E5:E6"/>
    <mergeCell ref="P5:P6"/>
    <mergeCell ref="G3:Q3"/>
    <mergeCell ref="Q5:Q6"/>
    <mergeCell ref="C5:C6"/>
    <mergeCell ref="B5:B6"/>
    <mergeCell ref="I5:K5"/>
    <mergeCell ref="L5:N5"/>
    <mergeCell ref="H5:H6"/>
    <mergeCell ref="F5:F6"/>
    <mergeCell ref="G5:G6"/>
    <mergeCell ref="O5:O6"/>
  </mergeCells>
  <phoneticPr fontId="0" type="noConversion"/>
  <dataValidations count="4">
    <dataValidation type="list" errorStyle="warning" allowBlank="1" showInputMessage="1" showErrorMessage="1" errorTitle="Chybné zadání" error="Vyber ze seznamu značku motocyklu. V případě, že se značka v seznamu nenachází kontaktujte autora programu." sqref="D29:D30 D34 D32 D21 D9:D11 D15 D54 D40:D44 D37:D38 D47:D51" xr:uid="{00000000-0002-0000-0300-000003000000}">
      <formula1>$S$21:$S$36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16:D17 D31:D33 D19:D20 D35:D36 D12 D26:D27 D22:D24" xr:uid="{00000000-0002-0000-0300-000004000000}">
      <formula1>$S$15:$S$17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28 D14" xr:uid="{00000000-0002-0000-0400-000002000000}">
      <formula1>$S$18:$S$37</formula1>
    </dataValidation>
    <dataValidation type="time" errorStyle="warning" allowBlank="1" showInputMessage="1" showErrorMessage="1" errorTitle="Chybné zadání" error="Zadej čas ve tvaru mm:ss,0 !!!" sqref="G7:N51" xr:uid="{00000000-0002-0000-0300-000001000000}">
      <formula1>0</formula1>
      <formula2>0.0416666666666667</formula2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3"/>
  <sheetViews>
    <sheetView tabSelected="1" zoomScaleNormal="100" zoomScaleSheetLayoutView="75" workbookViewId="0">
      <pane xSplit="3" ySplit="6" topLeftCell="D16" activePane="bottomRight" state="frozen"/>
      <selection activeCell="U16" sqref="U16"/>
      <selection pane="topRight" activeCell="U16" sqref="U16"/>
      <selection pane="bottomLeft" activeCell="U16" sqref="U16"/>
      <selection pane="bottomRight" activeCell="O15" sqref="O15"/>
    </sheetView>
  </sheetViews>
  <sheetFormatPr defaultColWidth="8.85546875" defaultRowHeight="12.75" x14ac:dyDescent="0.2"/>
  <cols>
    <col min="1" max="1" width="5.42578125" style="116" hidden="1" customWidth="1"/>
    <col min="2" max="2" width="5.42578125" style="116" customWidth="1"/>
    <col min="3" max="3" width="24.42578125" style="116" customWidth="1"/>
    <col min="4" max="4" width="13.28515625" style="116" customWidth="1"/>
    <col min="5" max="6" width="7.28515625" style="118" customWidth="1"/>
    <col min="7" max="7" width="12.140625" style="116" customWidth="1"/>
    <col min="8" max="8" width="10.7109375" style="116" customWidth="1"/>
    <col min="9" max="10" width="7.28515625" style="116" customWidth="1"/>
    <col min="11" max="11" width="7.28515625" style="116" hidden="1" customWidth="1"/>
    <col min="12" max="13" width="7.28515625" style="116" customWidth="1"/>
    <col min="14" max="14" width="7.28515625" style="116" hidden="1" customWidth="1"/>
    <col min="15" max="15" width="25.7109375" style="116" bestFit="1" customWidth="1"/>
    <col min="16" max="16" width="12.140625" style="117" customWidth="1"/>
    <col min="17" max="17" width="6.28515625" style="116" customWidth="1"/>
    <col min="18" max="18" width="8.85546875" style="116"/>
    <col min="19" max="19" width="25.7109375" style="116" hidden="1" customWidth="1"/>
    <col min="20" max="20" width="12.7109375" style="116" hidden="1" customWidth="1"/>
    <col min="21" max="16384" width="8.85546875" style="116"/>
  </cols>
  <sheetData>
    <row r="1" spans="1:20" x14ac:dyDescent="0.2">
      <c r="D1" s="128">
        <v>45563</v>
      </c>
      <c r="E1" s="127"/>
      <c r="F1" s="127"/>
      <c r="G1" s="126"/>
      <c r="P1" s="126"/>
    </row>
    <row r="2" spans="1:20" ht="13.5" thickBot="1" x14ac:dyDescent="0.25">
      <c r="R2" s="125"/>
    </row>
    <row r="3" spans="1:20" s="118" customFormat="1" ht="25.5" customHeight="1" thickBot="1" x14ac:dyDescent="0.25">
      <c r="A3" s="124"/>
      <c r="B3" s="124"/>
      <c r="C3" s="123" t="s">
        <v>5</v>
      </c>
      <c r="D3" s="673" t="s">
        <v>8</v>
      </c>
      <c r="E3" s="673"/>
      <c r="F3" s="674"/>
      <c r="G3" s="683" t="s">
        <v>30</v>
      </c>
      <c r="H3" s="684"/>
      <c r="I3" s="684"/>
      <c r="J3" s="684"/>
      <c r="K3" s="684"/>
      <c r="L3" s="684"/>
      <c r="M3" s="684"/>
      <c r="N3" s="684"/>
      <c r="O3" s="684"/>
      <c r="P3" s="684"/>
      <c r="Q3" s="685"/>
    </row>
    <row r="4" spans="1:20" ht="13.5" thickBot="1" x14ac:dyDescent="0.25"/>
    <row r="5" spans="1:20" s="122" customFormat="1" ht="15" customHeight="1" x14ac:dyDescent="0.2">
      <c r="A5" s="667" t="s">
        <v>4</v>
      </c>
      <c r="B5" s="678" t="s">
        <v>4</v>
      </c>
      <c r="C5" s="671" t="s">
        <v>0</v>
      </c>
      <c r="D5" s="669" t="s">
        <v>1</v>
      </c>
      <c r="E5" s="671" t="s">
        <v>2</v>
      </c>
      <c r="F5" s="675" t="s">
        <v>36</v>
      </c>
      <c r="G5" s="675" t="s">
        <v>37</v>
      </c>
      <c r="H5" s="675" t="s">
        <v>34</v>
      </c>
      <c r="I5" s="687" t="s">
        <v>18</v>
      </c>
      <c r="J5" s="688"/>
      <c r="K5" s="689"/>
      <c r="L5" s="687" t="s">
        <v>19</v>
      </c>
      <c r="M5" s="688"/>
      <c r="N5" s="689"/>
      <c r="O5" s="675" t="s">
        <v>17</v>
      </c>
      <c r="P5" s="680" t="s">
        <v>44</v>
      </c>
      <c r="Q5" s="675" t="s">
        <v>3</v>
      </c>
    </row>
    <row r="6" spans="1:20" ht="15" customHeight="1" thickBot="1" x14ac:dyDescent="0.25">
      <c r="A6" s="668"/>
      <c r="B6" s="679"/>
      <c r="C6" s="677"/>
      <c r="D6" s="670"/>
      <c r="E6" s="672"/>
      <c r="F6" s="676"/>
      <c r="G6" s="686"/>
      <c r="H6" s="676"/>
      <c r="I6" s="121" t="s">
        <v>6</v>
      </c>
      <c r="J6" s="120" t="s">
        <v>7</v>
      </c>
      <c r="K6" s="119" t="s">
        <v>20</v>
      </c>
      <c r="L6" s="121" t="s">
        <v>6</v>
      </c>
      <c r="M6" s="120" t="s">
        <v>7</v>
      </c>
      <c r="N6" s="119" t="s">
        <v>20</v>
      </c>
      <c r="O6" s="686"/>
      <c r="P6" s="681"/>
      <c r="Q6" s="682"/>
      <c r="S6" s="116" t="s">
        <v>11</v>
      </c>
    </row>
    <row r="7" spans="1:20" x14ac:dyDescent="0.2">
      <c r="A7" s="138"/>
      <c r="B7" s="560">
        <v>335</v>
      </c>
      <c r="C7" s="433" t="s">
        <v>217</v>
      </c>
      <c r="D7" s="285" t="s">
        <v>35</v>
      </c>
      <c r="E7" s="376" t="s">
        <v>74</v>
      </c>
      <c r="F7" s="398">
        <v>0.43541666666666667</v>
      </c>
      <c r="G7" s="399"/>
      <c r="H7" s="400"/>
      <c r="I7" s="401">
        <v>1.1701388888888887E-3</v>
      </c>
      <c r="J7" s="402">
        <v>1.1574074074074073E-3</v>
      </c>
      <c r="K7" s="403"/>
      <c r="L7" s="401">
        <v>1.6030092592592593E-3</v>
      </c>
      <c r="M7" s="402">
        <v>1.5682870370370371E-3</v>
      </c>
      <c r="N7" s="403"/>
      <c r="O7" s="404"/>
      <c r="P7" s="405">
        <f t="shared" ref="P7:P42" si="0">IF(OR(H7&gt;TIME(0,30,0),O7&lt;&gt;""),"XXXXX",SUM(G7:N7))</f>
        <v>5.4988425925925925E-3</v>
      </c>
      <c r="Q7" s="406">
        <f t="shared" ref="Q7:Q42" si="1">IF(OR(H7&gt;TIME(0,30,0),O7&lt;&gt;""),"D",RANK(P7,$P$7:$P$42,100))</f>
        <v>1</v>
      </c>
    </row>
    <row r="8" spans="1:20" x14ac:dyDescent="0.2">
      <c r="A8" s="138"/>
      <c r="B8" s="428">
        <v>315</v>
      </c>
      <c r="C8" s="565" t="s">
        <v>261</v>
      </c>
      <c r="D8" s="439" t="s">
        <v>91</v>
      </c>
      <c r="E8" s="579" t="s">
        <v>61</v>
      </c>
      <c r="F8" s="409">
        <v>0.42708333333333331</v>
      </c>
      <c r="G8" s="399"/>
      <c r="H8" s="400"/>
      <c r="I8" s="401">
        <v>1.2534722222222222E-3</v>
      </c>
      <c r="J8" s="402">
        <v>1.238425925925926E-3</v>
      </c>
      <c r="K8" s="403"/>
      <c r="L8" s="401">
        <v>1.6956018518518518E-3</v>
      </c>
      <c r="M8" s="402">
        <v>1.652777777777778E-3</v>
      </c>
      <c r="N8" s="403"/>
      <c r="O8" s="404"/>
      <c r="P8" s="405">
        <f t="shared" si="0"/>
        <v>5.8402777777777784E-3</v>
      </c>
      <c r="Q8" s="406">
        <f t="shared" si="1"/>
        <v>2</v>
      </c>
    </row>
    <row r="9" spans="1:20" x14ac:dyDescent="0.2">
      <c r="A9" s="139">
        <v>222</v>
      </c>
      <c r="B9" s="428">
        <v>322</v>
      </c>
      <c r="C9" s="284" t="s">
        <v>177</v>
      </c>
      <c r="D9" s="411" t="s">
        <v>60</v>
      </c>
      <c r="E9" s="412" t="s">
        <v>47</v>
      </c>
      <c r="F9" s="409">
        <v>0.43125000000000002</v>
      </c>
      <c r="G9" s="399"/>
      <c r="H9" s="400"/>
      <c r="I9" s="401">
        <v>1.3009259259259261E-3</v>
      </c>
      <c r="J9" s="402">
        <v>1.2789351851851853E-3</v>
      </c>
      <c r="K9" s="403"/>
      <c r="L9" s="401">
        <v>1.8043981481481483E-3</v>
      </c>
      <c r="M9" s="402">
        <v>1.6967592592592592E-3</v>
      </c>
      <c r="N9" s="403"/>
      <c r="O9" s="413"/>
      <c r="P9" s="405">
        <f t="shared" si="0"/>
        <v>6.0810185185185186E-3</v>
      </c>
      <c r="Q9" s="406">
        <f t="shared" si="1"/>
        <v>3</v>
      </c>
      <c r="T9" s="116" t="s">
        <v>22</v>
      </c>
    </row>
    <row r="10" spans="1:20" x14ac:dyDescent="0.2">
      <c r="A10" s="138">
        <v>444</v>
      </c>
      <c r="B10" s="429">
        <v>309</v>
      </c>
      <c r="C10" s="569" t="s">
        <v>236</v>
      </c>
      <c r="D10" s="299" t="s">
        <v>101</v>
      </c>
      <c r="E10" s="363" t="s">
        <v>131</v>
      </c>
      <c r="F10" s="409">
        <v>0.42569444444444443</v>
      </c>
      <c r="G10" s="413"/>
      <c r="H10" s="423"/>
      <c r="I10" s="417">
        <v>1.3263888888888889E-3</v>
      </c>
      <c r="J10" s="424">
        <v>1.2592592592592592E-3</v>
      </c>
      <c r="K10" s="425"/>
      <c r="L10" s="417">
        <v>1.8379629629629631E-3</v>
      </c>
      <c r="M10" s="424">
        <v>1.7523148148148148E-3</v>
      </c>
      <c r="N10" s="425"/>
      <c r="O10" s="413"/>
      <c r="P10" s="405">
        <f t="shared" si="0"/>
        <v>6.1759259259259259E-3</v>
      </c>
      <c r="Q10" s="406">
        <f t="shared" si="1"/>
        <v>4</v>
      </c>
    </row>
    <row r="11" spans="1:20" x14ac:dyDescent="0.2">
      <c r="A11" s="138">
        <v>827</v>
      </c>
      <c r="B11" s="428">
        <v>325</v>
      </c>
      <c r="C11" s="408" t="s">
        <v>181</v>
      </c>
      <c r="D11" s="415" t="s">
        <v>101</v>
      </c>
      <c r="E11" s="584" t="s">
        <v>182</v>
      </c>
      <c r="F11" s="409">
        <v>0.43194444444444446</v>
      </c>
      <c r="G11" s="399"/>
      <c r="H11" s="417"/>
      <c r="I11" s="401">
        <v>1.3437499999999999E-3</v>
      </c>
      <c r="J11" s="402">
        <v>1.2905092592592593E-3</v>
      </c>
      <c r="K11" s="403"/>
      <c r="L11" s="401">
        <v>1.8298611111111111E-3</v>
      </c>
      <c r="M11" s="402">
        <v>1.7199074074074074E-3</v>
      </c>
      <c r="N11" s="403"/>
      <c r="O11" s="413"/>
      <c r="P11" s="418">
        <f t="shared" si="0"/>
        <v>6.1840277777777779E-3</v>
      </c>
      <c r="Q11" s="406">
        <f t="shared" si="1"/>
        <v>5</v>
      </c>
      <c r="T11" s="116" t="s">
        <v>28</v>
      </c>
    </row>
    <row r="12" spans="1:20" x14ac:dyDescent="0.2">
      <c r="A12" s="138">
        <v>48</v>
      </c>
      <c r="B12" s="429">
        <v>312</v>
      </c>
      <c r="C12" s="284" t="s">
        <v>163</v>
      </c>
      <c r="D12" s="573" t="s">
        <v>60</v>
      </c>
      <c r="E12" s="581" t="s">
        <v>61</v>
      </c>
      <c r="F12" s="409">
        <v>0.42708333333333331</v>
      </c>
      <c r="G12" s="399"/>
      <c r="H12" s="400"/>
      <c r="I12" s="419">
        <v>1.3587962962962963E-3</v>
      </c>
      <c r="J12" s="420">
        <v>1.2997685185185185E-3</v>
      </c>
      <c r="K12" s="421"/>
      <c r="L12" s="419">
        <v>1.8460648148148149E-3</v>
      </c>
      <c r="M12" s="420">
        <v>1.7557870370370368E-3</v>
      </c>
      <c r="N12" s="421"/>
      <c r="O12" s="413"/>
      <c r="P12" s="405">
        <f t="shared" si="0"/>
        <v>6.2604166666666667E-3</v>
      </c>
      <c r="Q12" s="406">
        <f t="shared" si="1"/>
        <v>6</v>
      </c>
      <c r="S12" s="116" t="s">
        <v>14</v>
      </c>
    </row>
    <row r="13" spans="1:20" x14ac:dyDescent="0.2">
      <c r="A13" s="138">
        <v>158</v>
      </c>
      <c r="B13" s="435">
        <v>336</v>
      </c>
      <c r="C13" s="571" t="s">
        <v>59</v>
      </c>
      <c r="D13" s="299" t="s">
        <v>60</v>
      </c>
      <c r="E13" s="363" t="s">
        <v>61</v>
      </c>
      <c r="F13" s="422">
        <v>0.43611111111111112</v>
      </c>
      <c r="G13" s="399"/>
      <c r="H13" s="400"/>
      <c r="I13" s="401">
        <v>1.3240740740740741E-3</v>
      </c>
      <c r="J13" s="402">
        <v>1.3078703703703703E-3</v>
      </c>
      <c r="K13" s="403"/>
      <c r="L13" s="401">
        <v>1.8599537037037035E-3</v>
      </c>
      <c r="M13" s="402">
        <v>1.8506944444444445E-3</v>
      </c>
      <c r="N13" s="403"/>
      <c r="O13" s="413"/>
      <c r="P13" s="405">
        <f t="shared" si="0"/>
        <v>6.3425925925925924E-3</v>
      </c>
      <c r="Q13" s="406">
        <f t="shared" si="1"/>
        <v>7</v>
      </c>
      <c r="T13" s="116" t="s">
        <v>35</v>
      </c>
    </row>
    <row r="14" spans="1:20" x14ac:dyDescent="0.2">
      <c r="A14" s="138">
        <v>417</v>
      </c>
      <c r="B14" s="426">
        <v>302</v>
      </c>
      <c r="C14" s="410" t="s">
        <v>93</v>
      </c>
      <c r="D14" s="375" t="s">
        <v>60</v>
      </c>
      <c r="E14" s="376" t="s">
        <v>61</v>
      </c>
      <c r="F14" s="587">
        <v>0.4236111111111111</v>
      </c>
      <c r="G14" s="399"/>
      <c r="H14" s="400"/>
      <c r="I14" s="401">
        <v>1.3622685185185185E-3</v>
      </c>
      <c r="J14" s="402">
        <v>1.3113425925925925E-3</v>
      </c>
      <c r="K14" s="403"/>
      <c r="L14" s="401">
        <v>1.9212962962962964E-3</v>
      </c>
      <c r="M14" s="402">
        <v>1.7638888888888891E-3</v>
      </c>
      <c r="N14" s="403"/>
      <c r="O14" s="413"/>
      <c r="P14" s="405">
        <f t="shared" si="0"/>
        <v>6.3587962962962964E-3</v>
      </c>
      <c r="Q14" s="406">
        <f t="shared" si="1"/>
        <v>8</v>
      </c>
    </row>
    <row r="15" spans="1:20" x14ac:dyDescent="0.2">
      <c r="A15" s="140">
        <v>714</v>
      </c>
      <c r="B15" s="407">
        <v>304</v>
      </c>
      <c r="C15" s="568" t="s">
        <v>148</v>
      </c>
      <c r="D15" s="575" t="s">
        <v>60</v>
      </c>
      <c r="E15" s="583" t="s">
        <v>61</v>
      </c>
      <c r="F15" s="409">
        <v>0.42430555555555555</v>
      </c>
      <c r="G15" s="399"/>
      <c r="H15" s="400"/>
      <c r="I15" s="401">
        <v>1.4282407407407408E-3</v>
      </c>
      <c r="J15" s="402">
        <v>1.3472222222222223E-3</v>
      </c>
      <c r="K15" s="403"/>
      <c r="L15" s="401">
        <v>1.8553240740740741E-3</v>
      </c>
      <c r="M15" s="402">
        <v>1.7534722222222222E-3</v>
      </c>
      <c r="N15" s="403"/>
      <c r="O15" s="413"/>
      <c r="P15" s="405">
        <f t="shared" si="0"/>
        <v>6.3842592592592597E-3</v>
      </c>
      <c r="Q15" s="406">
        <f t="shared" si="1"/>
        <v>9</v>
      </c>
    </row>
    <row r="16" spans="1:20" x14ac:dyDescent="0.2">
      <c r="A16" s="138">
        <v>925</v>
      </c>
      <c r="B16" s="414">
        <v>301</v>
      </c>
      <c r="C16" s="568" t="s">
        <v>139</v>
      </c>
      <c r="D16" s="415" t="s">
        <v>60</v>
      </c>
      <c r="E16" s="583" t="s">
        <v>61</v>
      </c>
      <c r="F16" s="587">
        <v>0.4236111111111111</v>
      </c>
      <c r="G16" s="399"/>
      <c r="H16" s="400"/>
      <c r="I16" s="401">
        <v>1.4166666666666668E-3</v>
      </c>
      <c r="J16" s="402">
        <v>1.3333333333333333E-3</v>
      </c>
      <c r="K16" s="403"/>
      <c r="L16" s="401">
        <v>1.920138888888889E-3</v>
      </c>
      <c r="M16" s="402">
        <v>1.7777777777777776E-3</v>
      </c>
      <c r="N16" s="403"/>
      <c r="O16" s="413"/>
      <c r="P16" s="405">
        <f t="shared" si="0"/>
        <v>6.447916666666666E-3</v>
      </c>
      <c r="Q16" s="406">
        <f t="shared" si="1"/>
        <v>10</v>
      </c>
    </row>
    <row r="17" spans="1:20" x14ac:dyDescent="0.2">
      <c r="A17" s="138"/>
      <c r="B17" s="429">
        <v>314</v>
      </c>
      <c r="C17" s="284" t="s">
        <v>112</v>
      </c>
      <c r="D17" s="375" t="s">
        <v>60</v>
      </c>
      <c r="E17" s="376" t="s">
        <v>47</v>
      </c>
      <c r="F17" s="409">
        <v>0.4284722222222222</v>
      </c>
      <c r="G17" s="399"/>
      <c r="H17" s="400"/>
      <c r="I17" s="401">
        <v>1.3888888888888889E-3</v>
      </c>
      <c r="J17" s="402">
        <v>1.3518518518518519E-3</v>
      </c>
      <c r="K17" s="403"/>
      <c r="L17" s="401">
        <v>1.917824074074074E-3</v>
      </c>
      <c r="M17" s="402">
        <v>1.8240740740740741E-3</v>
      </c>
      <c r="N17" s="403"/>
      <c r="O17" s="413"/>
      <c r="P17" s="405">
        <f t="shared" si="0"/>
        <v>6.4826388888888893E-3</v>
      </c>
      <c r="Q17" s="406">
        <f t="shared" si="1"/>
        <v>11</v>
      </c>
    </row>
    <row r="18" spans="1:20" x14ac:dyDescent="0.2">
      <c r="A18" s="138">
        <v>94</v>
      </c>
      <c r="B18" s="428">
        <v>338</v>
      </c>
      <c r="C18" s="566" t="s">
        <v>230</v>
      </c>
      <c r="D18" s="375" t="s">
        <v>35</v>
      </c>
      <c r="E18" s="376" t="s">
        <v>61</v>
      </c>
      <c r="F18" s="409">
        <v>0.43680555555555556</v>
      </c>
      <c r="G18" s="399"/>
      <c r="H18" s="400"/>
      <c r="I18" s="401">
        <v>1.4282407407407408E-3</v>
      </c>
      <c r="J18" s="402">
        <v>1.3541666666666667E-3</v>
      </c>
      <c r="K18" s="403"/>
      <c r="L18" s="401">
        <v>1.917824074074074E-3</v>
      </c>
      <c r="M18" s="402">
        <v>1.8171296296296297E-3</v>
      </c>
      <c r="N18" s="403"/>
      <c r="O18" s="413"/>
      <c r="P18" s="405">
        <f t="shared" si="0"/>
        <v>6.5173611111111109E-3</v>
      </c>
      <c r="Q18" s="406">
        <f t="shared" si="1"/>
        <v>12</v>
      </c>
    </row>
    <row r="19" spans="1:20" x14ac:dyDescent="0.2">
      <c r="A19" s="138"/>
      <c r="B19" s="428">
        <v>317</v>
      </c>
      <c r="C19" s="268" t="s">
        <v>84</v>
      </c>
      <c r="D19" s="437" t="s">
        <v>60</v>
      </c>
      <c r="E19" s="580" t="s">
        <v>63</v>
      </c>
      <c r="F19" s="586">
        <v>0.42916666666666664</v>
      </c>
      <c r="G19" s="399"/>
      <c r="H19" s="400"/>
      <c r="I19" s="401">
        <v>1.4525462962962964E-3</v>
      </c>
      <c r="J19" s="402">
        <v>1.3472222222222223E-3</v>
      </c>
      <c r="K19" s="403"/>
      <c r="L19" s="401">
        <v>1.9745370370370368E-3</v>
      </c>
      <c r="M19" s="402">
        <v>1.8506944444444445E-3</v>
      </c>
      <c r="N19" s="403"/>
      <c r="O19" s="413"/>
      <c r="P19" s="405">
        <f t="shared" si="0"/>
        <v>6.6250000000000007E-3</v>
      </c>
      <c r="Q19" s="406">
        <f t="shared" si="1"/>
        <v>13</v>
      </c>
    </row>
    <row r="20" spans="1:20" x14ac:dyDescent="0.2">
      <c r="A20" s="138"/>
      <c r="B20" s="428">
        <v>334</v>
      </c>
      <c r="C20" s="410" t="s">
        <v>214</v>
      </c>
      <c r="D20" s="375" t="s">
        <v>60</v>
      </c>
      <c r="E20" s="376" t="s">
        <v>47</v>
      </c>
      <c r="F20" s="409">
        <v>0.43541666666666667</v>
      </c>
      <c r="G20" s="399"/>
      <c r="H20" s="400"/>
      <c r="I20" s="401">
        <v>1.3946759259259259E-3</v>
      </c>
      <c r="J20" s="402">
        <v>1.4108796296296298E-3</v>
      </c>
      <c r="K20" s="403"/>
      <c r="L20" s="401">
        <v>1.957175925925926E-3</v>
      </c>
      <c r="M20" s="402">
        <v>1.9050925925925926E-3</v>
      </c>
      <c r="N20" s="403"/>
      <c r="O20" s="413"/>
      <c r="P20" s="405">
        <f t="shared" si="0"/>
        <v>6.6678240740740751E-3</v>
      </c>
      <c r="Q20" s="406">
        <f t="shared" si="1"/>
        <v>14</v>
      </c>
    </row>
    <row r="21" spans="1:20" x14ac:dyDescent="0.2">
      <c r="A21" s="138">
        <v>9</v>
      </c>
      <c r="B21" s="407">
        <v>306</v>
      </c>
      <c r="C21" s="268" t="s">
        <v>92</v>
      </c>
      <c r="D21" s="437" t="s">
        <v>60</v>
      </c>
      <c r="E21" s="580" t="s">
        <v>61</v>
      </c>
      <c r="F21" s="409">
        <v>0.42499999999999999</v>
      </c>
      <c r="G21" s="399"/>
      <c r="H21" s="400"/>
      <c r="I21" s="401">
        <v>1.4479166666666666E-3</v>
      </c>
      <c r="J21" s="402">
        <v>1.3923611111111111E-3</v>
      </c>
      <c r="K21" s="403"/>
      <c r="L21" s="401">
        <v>1.9826388888888888E-3</v>
      </c>
      <c r="M21" s="402">
        <v>1.8634259259259259E-3</v>
      </c>
      <c r="N21" s="403"/>
      <c r="O21" s="413"/>
      <c r="P21" s="405">
        <f t="shared" si="0"/>
        <v>6.6863425925925927E-3</v>
      </c>
      <c r="Q21" s="406">
        <f t="shared" si="1"/>
        <v>15</v>
      </c>
    </row>
    <row r="22" spans="1:20" x14ac:dyDescent="0.2">
      <c r="A22" s="138">
        <v>417</v>
      </c>
      <c r="B22" s="428">
        <v>337</v>
      </c>
      <c r="C22" s="568" t="s">
        <v>222</v>
      </c>
      <c r="D22" s="576" t="s">
        <v>83</v>
      </c>
      <c r="E22" s="416" t="s">
        <v>61</v>
      </c>
      <c r="F22" s="587">
        <v>0.43611111111111112</v>
      </c>
      <c r="G22" s="399"/>
      <c r="H22" s="400"/>
      <c r="I22" s="401">
        <v>1.4490740740740742E-3</v>
      </c>
      <c r="J22" s="402">
        <v>1.4016203703703703E-3</v>
      </c>
      <c r="K22" s="403"/>
      <c r="L22" s="401">
        <v>1.9710648148148148E-3</v>
      </c>
      <c r="M22" s="402">
        <v>1.8935185185185186E-3</v>
      </c>
      <c r="N22" s="403"/>
      <c r="O22" s="413"/>
      <c r="P22" s="405">
        <f t="shared" si="0"/>
        <v>6.7152777777777783E-3</v>
      </c>
      <c r="Q22" s="406">
        <f t="shared" si="1"/>
        <v>16</v>
      </c>
    </row>
    <row r="23" spans="1:20" x14ac:dyDescent="0.2">
      <c r="A23" s="138">
        <v>470</v>
      </c>
      <c r="B23" s="407">
        <v>305</v>
      </c>
      <c r="C23" s="568" t="s">
        <v>149</v>
      </c>
      <c r="D23" s="575" t="s">
        <v>23</v>
      </c>
      <c r="E23" s="583" t="s">
        <v>150</v>
      </c>
      <c r="F23" s="409">
        <v>0.42430555555555555</v>
      </c>
      <c r="G23" s="399"/>
      <c r="H23" s="400"/>
      <c r="I23" s="401">
        <v>1.4340277777777778E-3</v>
      </c>
      <c r="J23" s="402">
        <v>1.414351851851852E-3</v>
      </c>
      <c r="K23" s="403"/>
      <c r="L23" s="401">
        <v>2.0995370370370369E-3</v>
      </c>
      <c r="M23" s="402">
        <v>1.8310185185185183E-3</v>
      </c>
      <c r="N23" s="403"/>
      <c r="O23" s="413"/>
      <c r="P23" s="405">
        <f t="shared" si="0"/>
        <v>6.7789351851851847E-3</v>
      </c>
      <c r="Q23" s="406">
        <f t="shared" si="1"/>
        <v>17</v>
      </c>
    </row>
    <row r="24" spans="1:20" x14ac:dyDescent="0.2">
      <c r="A24" s="134">
        <v>58</v>
      </c>
      <c r="B24" s="428">
        <v>328</v>
      </c>
      <c r="C24" s="432" t="s">
        <v>189</v>
      </c>
      <c r="D24" s="375" t="s">
        <v>60</v>
      </c>
      <c r="E24" s="430" t="s">
        <v>58</v>
      </c>
      <c r="F24" s="409">
        <v>0.43333333333333335</v>
      </c>
      <c r="G24" s="399"/>
      <c r="H24" s="400"/>
      <c r="I24" s="401">
        <v>1.5104166666666666E-3</v>
      </c>
      <c r="J24" s="402">
        <v>1.3819444444444445E-3</v>
      </c>
      <c r="K24" s="403"/>
      <c r="L24" s="401">
        <v>2.0173611111111113E-3</v>
      </c>
      <c r="M24" s="402">
        <v>1.8946759259259257E-3</v>
      </c>
      <c r="N24" s="403"/>
      <c r="O24" s="413"/>
      <c r="P24" s="405">
        <f t="shared" si="0"/>
        <v>6.804398148148148E-3</v>
      </c>
      <c r="Q24" s="406">
        <f t="shared" si="1"/>
        <v>18</v>
      </c>
    </row>
    <row r="25" spans="1:20" x14ac:dyDescent="0.2">
      <c r="A25" s="134">
        <v>71</v>
      </c>
      <c r="B25" s="428">
        <v>331</v>
      </c>
      <c r="C25" s="284" t="s">
        <v>195</v>
      </c>
      <c r="D25" s="572" t="s">
        <v>60</v>
      </c>
      <c r="E25" s="578" t="s">
        <v>106</v>
      </c>
      <c r="F25" s="409">
        <v>0.43402777777777779</v>
      </c>
      <c r="G25" s="399"/>
      <c r="H25" s="400"/>
      <c r="I25" s="401">
        <v>1.3622685185185185E-3</v>
      </c>
      <c r="J25" s="402">
        <v>1.6307870370370371E-3</v>
      </c>
      <c r="K25" s="403"/>
      <c r="L25" s="401">
        <v>1.8912037037037038E-3</v>
      </c>
      <c r="M25" s="402">
        <v>2.0266203703703705E-3</v>
      </c>
      <c r="N25" s="403"/>
      <c r="O25" s="413"/>
      <c r="P25" s="405">
        <f t="shared" si="0"/>
        <v>6.9108796296296297E-3</v>
      </c>
      <c r="Q25" s="406">
        <f t="shared" si="1"/>
        <v>19</v>
      </c>
    </row>
    <row r="26" spans="1:20" x14ac:dyDescent="0.2">
      <c r="A26" s="134">
        <v>712</v>
      </c>
      <c r="B26" s="428">
        <v>333</v>
      </c>
      <c r="C26" s="432" t="s">
        <v>213</v>
      </c>
      <c r="D26" s="375" t="s">
        <v>60</v>
      </c>
      <c r="E26" s="376" t="s">
        <v>61</v>
      </c>
      <c r="F26" s="422">
        <v>0.43472222222222223</v>
      </c>
      <c r="G26" s="399"/>
      <c r="H26" s="400"/>
      <c r="I26" s="401">
        <v>1.4791666666666666E-3</v>
      </c>
      <c r="J26" s="402">
        <v>1.5335648148148149E-3</v>
      </c>
      <c r="K26" s="403"/>
      <c r="L26" s="401">
        <v>2.0520833333333333E-3</v>
      </c>
      <c r="M26" s="402">
        <v>1.9907407407407408E-3</v>
      </c>
      <c r="N26" s="403"/>
      <c r="O26" s="413"/>
      <c r="P26" s="405">
        <f t="shared" si="0"/>
        <v>7.0555555555555562E-3</v>
      </c>
      <c r="Q26" s="406">
        <f t="shared" si="1"/>
        <v>20</v>
      </c>
    </row>
    <row r="27" spans="1:20" x14ac:dyDescent="0.2">
      <c r="A27" s="134"/>
      <c r="B27" s="407">
        <v>308</v>
      </c>
      <c r="C27" s="410" t="s">
        <v>155</v>
      </c>
      <c r="D27" s="375" t="s">
        <v>60</v>
      </c>
      <c r="E27" s="376" t="s">
        <v>61</v>
      </c>
      <c r="F27" s="427">
        <v>0.42569444444444443</v>
      </c>
      <c r="G27" s="399"/>
      <c r="H27" s="400"/>
      <c r="I27" s="401">
        <v>1.5752314814814815E-3</v>
      </c>
      <c r="J27" s="402">
        <v>1.474537037037037E-3</v>
      </c>
      <c r="K27" s="403"/>
      <c r="L27" s="401">
        <v>2.0821759259259261E-3</v>
      </c>
      <c r="M27" s="402">
        <v>1.9479166666666668E-3</v>
      </c>
      <c r="N27" s="403"/>
      <c r="O27" s="413"/>
      <c r="P27" s="405">
        <f t="shared" si="0"/>
        <v>7.0798611111111114E-3</v>
      </c>
      <c r="Q27" s="406">
        <f t="shared" si="1"/>
        <v>21</v>
      </c>
      <c r="T27" s="116" t="s">
        <v>26</v>
      </c>
    </row>
    <row r="28" spans="1:20" x14ac:dyDescent="0.2">
      <c r="A28" s="134">
        <v>727</v>
      </c>
      <c r="B28" s="428">
        <v>329</v>
      </c>
      <c r="C28" s="235" t="s">
        <v>190</v>
      </c>
      <c r="D28" s="365" t="s">
        <v>60</v>
      </c>
      <c r="E28" s="366" t="s">
        <v>61</v>
      </c>
      <c r="F28" s="409">
        <v>0.43333333333333335</v>
      </c>
      <c r="G28" s="399"/>
      <c r="H28" s="400"/>
      <c r="I28" s="419">
        <v>1.523148148148148E-3</v>
      </c>
      <c r="J28" s="420">
        <v>1.5520833333333333E-3</v>
      </c>
      <c r="K28" s="421"/>
      <c r="L28" s="419">
        <v>2.0752314814814817E-3</v>
      </c>
      <c r="M28" s="420">
        <v>1.9837962962962964E-3</v>
      </c>
      <c r="N28" s="421"/>
      <c r="O28" s="413"/>
      <c r="P28" s="418">
        <f t="shared" si="0"/>
        <v>7.1342592592592586E-3</v>
      </c>
      <c r="Q28" s="406">
        <f t="shared" si="1"/>
        <v>22</v>
      </c>
    </row>
    <row r="29" spans="1:20" x14ac:dyDescent="0.2">
      <c r="A29" s="134"/>
      <c r="B29" s="428">
        <v>319</v>
      </c>
      <c r="C29" s="570" t="s">
        <v>175</v>
      </c>
      <c r="D29" s="411" t="s">
        <v>60</v>
      </c>
      <c r="E29" s="376" t="s">
        <v>61</v>
      </c>
      <c r="F29" s="409">
        <v>0.42986111111111114</v>
      </c>
      <c r="G29" s="399"/>
      <c r="H29" s="400"/>
      <c r="I29" s="401">
        <v>1.5520833333333333E-3</v>
      </c>
      <c r="J29" s="402">
        <v>1.4976851851851852E-3</v>
      </c>
      <c r="K29" s="403"/>
      <c r="L29" s="401">
        <v>2.1354166666666665E-3</v>
      </c>
      <c r="M29" s="402">
        <v>1.9594907407407408E-3</v>
      </c>
      <c r="N29" s="403"/>
      <c r="O29" s="413"/>
      <c r="P29" s="405">
        <f t="shared" si="0"/>
        <v>7.1446759259259258E-3</v>
      </c>
      <c r="Q29" s="406">
        <f t="shared" si="1"/>
        <v>23</v>
      </c>
    </row>
    <row r="30" spans="1:20" x14ac:dyDescent="0.2">
      <c r="A30" s="136">
        <v>112</v>
      </c>
      <c r="B30" s="428">
        <v>311</v>
      </c>
      <c r="C30" s="268" t="s">
        <v>158</v>
      </c>
      <c r="D30" s="375" t="s">
        <v>83</v>
      </c>
      <c r="E30" s="376" t="s">
        <v>58</v>
      </c>
      <c r="F30" s="431">
        <v>0.42638888888888887</v>
      </c>
      <c r="G30" s="399"/>
      <c r="H30" s="400"/>
      <c r="I30" s="401">
        <v>1.5613425925925927E-3</v>
      </c>
      <c r="J30" s="402">
        <v>1.4756944444444444E-3</v>
      </c>
      <c r="K30" s="403"/>
      <c r="L30" s="401">
        <v>2.0844907407407405E-3</v>
      </c>
      <c r="M30" s="402">
        <v>2.0613425925925925E-3</v>
      </c>
      <c r="N30" s="403"/>
      <c r="O30" s="413"/>
      <c r="P30" s="405">
        <f t="shared" si="0"/>
        <v>7.182870370370369E-3</v>
      </c>
      <c r="Q30" s="406">
        <f t="shared" si="1"/>
        <v>24</v>
      </c>
    </row>
    <row r="31" spans="1:20" x14ac:dyDescent="0.2">
      <c r="A31" s="134">
        <v>81</v>
      </c>
      <c r="B31" s="407">
        <v>300</v>
      </c>
      <c r="C31" s="284" t="s">
        <v>125</v>
      </c>
      <c r="D31" s="375" t="s">
        <v>60</v>
      </c>
      <c r="E31" s="376" t="s">
        <v>57</v>
      </c>
      <c r="F31" s="409">
        <v>0.42222222222222222</v>
      </c>
      <c r="G31" s="399"/>
      <c r="H31" s="400"/>
      <c r="I31" s="401">
        <v>1.5949074074074075E-3</v>
      </c>
      <c r="J31" s="402">
        <v>1.5092592592592592E-3</v>
      </c>
      <c r="K31" s="403"/>
      <c r="L31" s="401">
        <v>2.0879629629629629E-3</v>
      </c>
      <c r="M31" s="402">
        <v>1.9930555555555556E-3</v>
      </c>
      <c r="N31" s="403"/>
      <c r="O31" s="413"/>
      <c r="P31" s="405">
        <f t="shared" si="0"/>
        <v>7.1851851851851851E-3</v>
      </c>
      <c r="Q31" s="406">
        <f t="shared" si="1"/>
        <v>25</v>
      </c>
    </row>
    <row r="32" spans="1:20" x14ac:dyDescent="0.2">
      <c r="A32" s="134"/>
      <c r="B32" s="407">
        <v>307</v>
      </c>
      <c r="C32" s="410" t="s">
        <v>154</v>
      </c>
      <c r="D32" s="411" t="s">
        <v>60</v>
      </c>
      <c r="E32" s="412" t="s">
        <v>61</v>
      </c>
      <c r="F32" s="409">
        <v>0.42499999999999999</v>
      </c>
      <c r="G32" s="413"/>
      <c r="H32" s="423"/>
      <c r="I32" s="417">
        <v>1.431712962962963E-3</v>
      </c>
      <c r="J32" s="424">
        <v>1.3877314814814815E-3</v>
      </c>
      <c r="K32" s="425"/>
      <c r="L32" s="417">
        <v>2.6041666666666665E-3</v>
      </c>
      <c r="M32" s="424">
        <v>1.7997685185185185E-3</v>
      </c>
      <c r="N32" s="425"/>
      <c r="O32" s="413"/>
      <c r="P32" s="405">
        <f t="shared" si="0"/>
        <v>7.2233796296296299E-3</v>
      </c>
      <c r="Q32" s="406">
        <f t="shared" si="1"/>
        <v>26</v>
      </c>
    </row>
    <row r="33" spans="1:20" x14ac:dyDescent="0.2">
      <c r="A33" s="134">
        <v>68</v>
      </c>
      <c r="B33" s="428">
        <v>321</v>
      </c>
      <c r="C33" s="564" t="s">
        <v>176</v>
      </c>
      <c r="D33" s="375" t="s">
        <v>83</v>
      </c>
      <c r="E33" s="577" t="s">
        <v>61</v>
      </c>
      <c r="F33" s="409">
        <v>0.43055555555555558</v>
      </c>
      <c r="G33" s="399"/>
      <c r="H33" s="400"/>
      <c r="I33" s="401">
        <v>1.6203703703703703E-3</v>
      </c>
      <c r="J33" s="402">
        <v>1.5150462962962965E-3</v>
      </c>
      <c r="K33" s="403"/>
      <c r="L33" s="401">
        <v>2.1284722222222221E-3</v>
      </c>
      <c r="M33" s="402">
        <v>1.9618055555555556E-3</v>
      </c>
      <c r="N33" s="403"/>
      <c r="O33" s="413"/>
      <c r="P33" s="405">
        <f t="shared" si="0"/>
        <v>7.2256944444444443E-3</v>
      </c>
      <c r="Q33" s="406">
        <f t="shared" si="1"/>
        <v>27</v>
      </c>
      <c r="S33" s="116" t="s">
        <v>12</v>
      </c>
    </row>
    <row r="34" spans="1:20" x14ac:dyDescent="0.2">
      <c r="A34" s="134">
        <v>271</v>
      </c>
      <c r="B34" s="428">
        <v>310</v>
      </c>
      <c r="C34" s="567" t="s">
        <v>157</v>
      </c>
      <c r="D34" s="566" t="s">
        <v>83</v>
      </c>
      <c r="E34" s="577" t="s">
        <v>61</v>
      </c>
      <c r="F34" s="431">
        <v>0.42638888888888887</v>
      </c>
      <c r="G34" s="399"/>
      <c r="H34" s="400"/>
      <c r="I34" s="401">
        <v>1.5798611111111111E-3</v>
      </c>
      <c r="J34" s="402">
        <v>1.5601851851851853E-3</v>
      </c>
      <c r="K34" s="403"/>
      <c r="L34" s="401">
        <v>2.1689814814814814E-3</v>
      </c>
      <c r="M34" s="402">
        <v>2.0925925925925925E-3</v>
      </c>
      <c r="N34" s="403"/>
      <c r="O34" s="413"/>
      <c r="P34" s="405">
        <f t="shared" si="0"/>
        <v>7.4016203703703692E-3</v>
      </c>
      <c r="Q34" s="406">
        <f t="shared" si="1"/>
        <v>28</v>
      </c>
      <c r="S34" s="116" t="s">
        <v>15</v>
      </c>
    </row>
    <row r="35" spans="1:20" x14ac:dyDescent="0.2">
      <c r="A35" s="134">
        <v>772</v>
      </c>
      <c r="B35" s="562">
        <v>327</v>
      </c>
      <c r="C35" s="268" t="s">
        <v>62</v>
      </c>
      <c r="D35" s="375" t="s">
        <v>60</v>
      </c>
      <c r="E35" s="376" t="s">
        <v>61</v>
      </c>
      <c r="F35" s="409">
        <v>0.43263888888888891</v>
      </c>
      <c r="G35" s="399"/>
      <c r="H35" s="400"/>
      <c r="I35" s="401">
        <v>1.5775462962962965E-3</v>
      </c>
      <c r="J35" s="402">
        <v>1.8298611111111111E-3</v>
      </c>
      <c r="K35" s="403"/>
      <c r="L35" s="401">
        <v>2.1979166666666666E-3</v>
      </c>
      <c r="M35" s="402">
        <v>2.1608796296296293E-3</v>
      </c>
      <c r="N35" s="403"/>
      <c r="O35" s="413"/>
      <c r="P35" s="405">
        <f t="shared" si="0"/>
        <v>7.766203703703704E-3</v>
      </c>
      <c r="Q35" s="406">
        <f t="shared" si="1"/>
        <v>29</v>
      </c>
    </row>
    <row r="36" spans="1:20" x14ac:dyDescent="0.2">
      <c r="A36" s="135">
        <v>702</v>
      </c>
      <c r="B36" s="561">
        <v>326</v>
      </c>
      <c r="C36" s="284" t="s">
        <v>248</v>
      </c>
      <c r="D36" s="375" t="s">
        <v>83</v>
      </c>
      <c r="E36" s="376" t="s">
        <v>249</v>
      </c>
      <c r="F36" s="409">
        <v>0.43263888888888891</v>
      </c>
      <c r="G36" s="399"/>
      <c r="H36" s="400"/>
      <c r="I36" s="401">
        <v>1.6793981481481482E-3</v>
      </c>
      <c r="J36" s="402">
        <v>1.7141203703703704E-3</v>
      </c>
      <c r="K36" s="403"/>
      <c r="L36" s="401">
        <v>2.4652777777777776E-3</v>
      </c>
      <c r="M36" s="402">
        <v>2.2303240740740738E-3</v>
      </c>
      <c r="N36" s="403"/>
      <c r="O36" s="413"/>
      <c r="P36" s="405">
        <f t="shared" si="0"/>
        <v>8.0891203703703698E-3</v>
      </c>
      <c r="Q36" s="406">
        <f t="shared" si="1"/>
        <v>30</v>
      </c>
    </row>
    <row r="37" spans="1:20" x14ac:dyDescent="0.2">
      <c r="A37" s="134">
        <v>86</v>
      </c>
      <c r="B37" s="428">
        <v>332</v>
      </c>
      <c r="C37" s="563" t="s">
        <v>202</v>
      </c>
      <c r="D37" s="411" t="s">
        <v>60</v>
      </c>
      <c r="E37" s="363" t="s">
        <v>47</v>
      </c>
      <c r="F37" s="409">
        <v>0.43472222222222223</v>
      </c>
      <c r="G37" s="399"/>
      <c r="H37" s="400"/>
      <c r="I37" s="401">
        <v>1.7025462962962962E-3</v>
      </c>
      <c r="J37" s="402">
        <v>1.7233796296296296E-3</v>
      </c>
      <c r="K37" s="403"/>
      <c r="L37" s="401">
        <v>2.6446759259259258E-3</v>
      </c>
      <c r="M37" s="402">
        <v>2.1296296296296298E-3</v>
      </c>
      <c r="N37" s="403"/>
      <c r="O37" s="413"/>
      <c r="P37" s="405">
        <f t="shared" si="0"/>
        <v>8.200231481481482E-3</v>
      </c>
      <c r="Q37" s="406">
        <f t="shared" si="1"/>
        <v>31</v>
      </c>
    </row>
    <row r="38" spans="1:20" x14ac:dyDescent="0.2">
      <c r="A38" s="134">
        <v>515</v>
      </c>
      <c r="B38" s="434">
        <v>324</v>
      </c>
      <c r="C38" s="433" t="s">
        <v>180</v>
      </c>
      <c r="D38" s="375" t="s">
        <v>22</v>
      </c>
      <c r="E38" s="376" t="s">
        <v>58</v>
      </c>
      <c r="F38" s="409">
        <v>0.43194444444444446</v>
      </c>
      <c r="G38" s="399"/>
      <c r="H38" s="438"/>
      <c r="I38" s="401">
        <v>1.8194444444444443E-3</v>
      </c>
      <c r="J38" s="402">
        <v>1.7881944444444445E-3</v>
      </c>
      <c r="K38" s="403"/>
      <c r="L38" s="401">
        <v>2.480324074074074E-3</v>
      </c>
      <c r="M38" s="402">
        <v>2.2673611111111111E-3</v>
      </c>
      <c r="N38" s="403"/>
      <c r="O38" s="413"/>
      <c r="P38" s="405">
        <f t="shared" si="0"/>
        <v>8.355324074074074E-3</v>
      </c>
      <c r="Q38" s="406">
        <f t="shared" si="1"/>
        <v>32</v>
      </c>
    </row>
    <row r="39" spans="1:20" x14ac:dyDescent="0.2">
      <c r="A39" s="134"/>
      <c r="B39" s="428">
        <v>323</v>
      </c>
      <c r="C39" s="433" t="s">
        <v>179</v>
      </c>
      <c r="D39" s="411" t="s">
        <v>35</v>
      </c>
      <c r="E39" s="363" t="s">
        <v>61</v>
      </c>
      <c r="F39" s="586">
        <v>0.43125000000000002</v>
      </c>
      <c r="G39" s="399"/>
      <c r="H39" s="400">
        <v>5.5555555555555558E-3</v>
      </c>
      <c r="I39" s="401">
        <v>1.517361111111111E-3</v>
      </c>
      <c r="J39" s="402">
        <v>1.5381944444444445E-3</v>
      </c>
      <c r="K39" s="403"/>
      <c r="L39" s="401">
        <v>2.0324074074074073E-3</v>
      </c>
      <c r="M39" s="402">
        <v>2.0717592592592593E-3</v>
      </c>
      <c r="N39" s="403"/>
      <c r="O39" s="413"/>
      <c r="P39" s="405">
        <f t="shared" si="0"/>
        <v>1.2715277777777777E-2</v>
      </c>
      <c r="Q39" s="406">
        <f t="shared" si="1"/>
        <v>33</v>
      </c>
    </row>
    <row r="40" spans="1:20" x14ac:dyDescent="0.2">
      <c r="A40" s="134"/>
      <c r="B40" s="428">
        <v>313</v>
      </c>
      <c r="C40" s="268" t="s">
        <v>240</v>
      </c>
      <c r="D40" s="375" t="s">
        <v>241</v>
      </c>
      <c r="E40" s="376" t="s">
        <v>47</v>
      </c>
      <c r="F40" s="409">
        <v>0.42777777777777776</v>
      </c>
      <c r="G40" s="399"/>
      <c r="H40" s="400"/>
      <c r="I40" s="401">
        <v>3.2615740740740743E-3</v>
      </c>
      <c r="J40" s="402">
        <v>2.0300925925925925E-3</v>
      </c>
      <c r="K40" s="403"/>
      <c r="L40" s="401">
        <v>4.2916666666666667E-3</v>
      </c>
      <c r="M40" s="402"/>
      <c r="N40" s="403"/>
      <c r="O40" s="413" t="s">
        <v>17</v>
      </c>
      <c r="P40" s="405" t="str">
        <f t="shared" si="0"/>
        <v>XXXXX</v>
      </c>
      <c r="Q40" s="406" t="str">
        <f t="shared" si="1"/>
        <v>D</v>
      </c>
      <c r="T40" s="116" t="s">
        <v>25</v>
      </c>
    </row>
    <row r="41" spans="1:20" x14ac:dyDescent="0.2">
      <c r="A41" s="134">
        <v>583</v>
      </c>
      <c r="B41" s="428">
        <v>318</v>
      </c>
      <c r="C41" s="565" t="s">
        <v>98</v>
      </c>
      <c r="D41" s="439" t="s">
        <v>60</v>
      </c>
      <c r="E41" s="585" t="s">
        <v>99</v>
      </c>
      <c r="F41" s="409">
        <v>0.42986111111111114</v>
      </c>
      <c r="G41" s="399"/>
      <c r="H41" s="400"/>
      <c r="I41" s="401">
        <v>1.8263888888888891E-3</v>
      </c>
      <c r="J41" s="402">
        <v>1.8252314814814813E-3</v>
      </c>
      <c r="K41" s="403"/>
      <c r="L41" s="401"/>
      <c r="M41" s="402"/>
      <c r="N41" s="403"/>
      <c r="O41" s="413" t="s">
        <v>17</v>
      </c>
      <c r="P41" s="405" t="str">
        <f t="shared" si="0"/>
        <v>XXXXX</v>
      </c>
      <c r="Q41" s="406" t="str">
        <f t="shared" si="1"/>
        <v>D</v>
      </c>
    </row>
    <row r="42" spans="1:20" ht="13.5" thickBot="1" x14ac:dyDescent="0.25">
      <c r="A42" s="134"/>
      <c r="B42" s="440">
        <v>330</v>
      </c>
      <c r="C42" s="497" t="s">
        <v>194</v>
      </c>
      <c r="D42" s="574" t="s">
        <v>60</v>
      </c>
      <c r="E42" s="582" t="s">
        <v>259</v>
      </c>
      <c r="F42" s="441">
        <v>0.43402777777777779</v>
      </c>
      <c r="G42" s="442"/>
      <c r="H42" s="443"/>
      <c r="I42" s="444"/>
      <c r="J42" s="445"/>
      <c r="K42" s="446"/>
      <c r="L42" s="444"/>
      <c r="M42" s="445"/>
      <c r="N42" s="446"/>
      <c r="O42" s="447" t="s">
        <v>17</v>
      </c>
      <c r="P42" s="448" t="str">
        <f t="shared" si="0"/>
        <v>XXXXX</v>
      </c>
      <c r="Q42" s="449" t="str">
        <f t="shared" si="1"/>
        <v>D</v>
      </c>
    </row>
    <row r="43" spans="1:20" x14ac:dyDescent="0.2">
      <c r="A43" s="134"/>
    </row>
  </sheetData>
  <sortState xmlns:xlrd2="http://schemas.microsoft.com/office/spreadsheetml/2017/richdata2" ref="B7:Q42">
    <sortCondition ref="Q7:Q42"/>
  </sortState>
  <dataConsolidate/>
  <mergeCells count="15">
    <mergeCell ref="P5:P6"/>
    <mergeCell ref="Q5:Q6"/>
    <mergeCell ref="G3:Q3"/>
    <mergeCell ref="G5:G6"/>
    <mergeCell ref="O5:O6"/>
    <mergeCell ref="I5:K5"/>
    <mergeCell ref="L5:N5"/>
    <mergeCell ref="H5:H6"/>
    <mergeCell ref="A5:A6"/>
    <mergeCell ref="D5:D6"/>
    <mergeCell ref="E5:E6"/>
    <mergeCell ref="D3:F3"/>
    <mergeCell ref="F5:F6"/>
    <mergeCell ref="C5:C6"/>
    <mergeCell ref="B5:B6"/>
  </mergeCells>
  <dataValidations count="4">
    <dataValidation type="list" errorStyle="warning" allowBlank="1" showInputMessage="1" showErrorMessage="1" errorTitle="Chybné zadání" error="Vyber ze seznamu značku motocyklu. V případě, že se značka v seznamu nenachází kontaktujte autora programu." sqref="D12 D22" xr:uid="{00000000-0002-0000-0400-000000000000}">
      <formula1>$S$11:$S$12</formula1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40 D7 D30:D31 D26:D28 D13:D24 D42 D35:D38" xr:uid="{00000000-0002-0000-0400-000002000000}">
      <formula1>$S$17:$S$38</formula1>
    </dataValidation>
    <dataValidation type="time" errorStyle="warning" allowBlank="1" showInputMessage="1" showErrorMessage="1" errorTitle="Chybné zadání" error="Zadej čas ve tvaru mm:ss,0 !!!" sqref="H7:N10 H12:N42" xr:uid="{00000000-0002-0000-0400-000004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33:D34" xr:uid="{00000000-0002-0000-0400-000005000000}">
      <formula1>$S$19:$S$37</formula1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12"/>
  <sheetViews>
    <sheetView zoomScaleNormal="100" zoomScaleSheetLayoutView="75" workbookViewId="0">
      <pane xSplit="3" ySplit="6" topLeftCell="D7" activePane="bottomRight" state="frozen"/>
      <selection pane="topRight" activeCell="C1" sqref="C1"/>
      <selection pane="bottomLeft" activeCell="A7" sqref="A7"/>
      <selection pane="bottomRight" activeCell="P7" sqref="P7"/>
    </sheetView>
  </sheetViews>
  <sheetFormatPr defaultRowHeight="12.75" x14ac:dyDescent="0.2"/>
  <cols>
    <col min="1" max="1" width="5.42578125" style="17" hidden="1" customWidth="1"/>
    <col min="2" max="2" width="5.42578125" style="17" customWidth="1"/>
    <col min="3" max="3" width="24.42578125" style="17" customWidth="1"/>
    <col min="4" max="4" width="13.28515625" customWidth="1"/>
    <col min="5" max="6" width="7.28515625" style="3" customWidth="1"/>
    <col min="7" max="7" width="12.140625" customWidth="1"/>
    <col min="8" max="8" width="10.7109375" customWidth="1"/>
    <col min="9" max="10" width="7.28515625" customWidth="1"/>
    <col min="11" max="11" width="7.28515625" hidden="1" customWidth="1"/>
    <col min="12" max="13" width="7.28515625" customWidth="1"/>
    <col min="14" max="14" width="7.28515625" hidden="1" customWidth="1"/>
    <col min="15" max="15" width="25.7109375" bestFit="1" customWidth="1"/>
    <col min="16" max="16" width="12.140625" style="1" customWidth="1"/>
    <col min="17" max="17" width="7" customWidth="1"/>
    <col min="19" max="19" width="25.7109375" hidden="1" customWidth="1"/>
    <col min="20" max="20" width="12.7109375" hidden="1" customWidth="1"/>
  </cols>
  <sheetData>
    <row r="1" spans="1:20" x14ac:dyDescent="0.2">
      <c r="A1" s="14"/>
      <c r="B1" s="14"/>
      <c r="C1" s="14"/>
      <c r="D1" s="9">
        <v>45563</v>
      </c>
      <c r="E1" s="30"/>
      <c r="F1" s="30"/>
      <c r="G1" s="10"/>
      <c r="P1" s="4"/>
    </row>
    <row r="2" spans="1:20" ht="13.5" thickBot="1" x14ac:dyDescent="0.25">
      <c r="A2" s="14"/>
      <c r="B2" s="14"/>
      <c r="C2" s="14"/>
      <c r="R2" s="11"/>
    </row>
    <row r="3" spans="1:20" s="3" customFormat="1" ht="25.5" customHeight="1" thickBot="1" x14ac:dyDescent="0.25">
      <c r="A3" s="16"/>
      <c r="B3" s="16"/>
      <c r="C3" s="18" t="s">
        <v>5</v>
      </c>
      <c r="D3" s="633" t="s">
        <v>9</v>
      </c>
      <c r="E3" s="633"/>
      <c r="F3" s="635"/>
      <c r="G3" s="634" t="s">
        <v>10</v>
      </c>
      <c r="H3" s="664"/>
      <c r="I3" s="664"/>
      <c r="J3" s="664"/>
      <c r="K3" s="664"/>
      <c r="L3" s="664"/>
      <c r="M3" s="664"/>
      <c r="N3" s="664"/>
      <c r="O3" s="664"/>
      <c r="P3" s="664"/>
      <c r="Q3" s="665"/>
    </row>
    <row r="4" spans="1:20" ht="13.5" thickBot="1" x14ac:dyDescent="0.25"/>
    <row r="5" spans="1:20" s="2" customFormat="1" ht="15" customHeight="1" x14ac:dyDescent="0.2">
      <c r="A5" s="692" t="s">
        <v>4</v>
      </c>
      <c r="B5" s="694" t="s">
        <v>4</v>
      </c>
      <c r="C5" s="690" t="s">
        <v>0</v>
      </c>
      <c r="D5" s="627" t="s">
        <v>1</v>
      </c>
      <c r="E5" s="625" t="s">
        <v>2</v>
      </c>
      <c r="F5" s="629" t="s">
        <v>36</v>
      </c>
      <c r="G5" s="629" t="s">
        <v>37</v>
      </c>
      <c r="H5" s="629" t="s">
        <v>34</v>
      </c>
      <c r="I5" s="638" t="s">
        <v>18</v>
      </c>
      <c r="J5" s="639"/>
      <c r="K5" s="640"/>
      <c r="L5" s="638" t="s">
        <v>19</v>
      </c>
      <c r="M5" s="639"/>
      <c r="N5" s="640"/>
      <c r="O5" s="629" t="s">
        <v>17</v>
      </c>
      <c r="P5" s="641" t="s">
        <v>44</v>
      </c>
      <c r="Q5" s="629" t="s">
        <v>3</v>
      </c>
    </row>
    <row r="6" spans="1:20" ht="15" customHeight="1" thickBot="1" x14ac:dyDescent="0.25">
      <c r="A6" s="693"/>
      <c r="B6" s="695"/>
      <c r="C6" s="691"/>
      <c r="D6" s="628"/>
      <c r="E6" s="637"/>
      <c r="F6" s="636"/>
      <c r="G6" s="630"/>
      <c r="H6" s="636"/>
      <c r="I6" s="5" t="s">
        <v>6</v>
      </c>
      <c r="J6" s="6" t="s">
        <v>7</v>
      </c>
      <c r="K6" s="7" t="s">
        <v>20</v>
      </c>
      <c r="L6" s="5" t="s">
        <v>6</v>
      </c>
      <c r="M6" s="6" t="s">
        <v>7</v>
      </c>
      <c r="N6" s="7" t="s">
        <v>20</v>
      </c>
      <c r="O6" s="630"/>
      <c r="P6" s="642"/>
      <c r="Q6" s="666"/>
      <c r="S6" t="s">
        <v>11</v>
      </c>
    </row>
    <row r="7" spans="1:20" x14ac:dyDescent="0.2">
      <c r="A7" s="28">
        <v>3</v>
      </c>
      <c r="B7" s="450">
        <v>205</v>
      </c>
      <c r="C7" s="588" t="s">
        <v>258</v>
      </c>
      <c r="D7" s="590" t="s">
        <v>101</v>
      </c>
      <c r="E7" s="594" t="s">
        <v>66</v>
      </c>
      <c r="F7" s="347">
        <v>0.4201388888888889</v>
      </c>
      <c r="G7" s="352"/>
      <c r="H7" s="237"/>
      <c r="I7" s="478">
        <v>1.4548611111111112E-3</v>
      </c>
      <c r="J7" s="597">
        <v>1.3761574074074075E-3</v>
      </c>
      <c r="K7" s="457"/>
      <c r="L7" s="478">
        <v>1.9699074074074072E-3</v>
      </c>
      <c r="M7" s="597">
        <v>1.9074074074074076E-3</v>
      </c>
      <c r="N7" s="598"/>
      <c r="O7" s="486"/>
      <c r="P7" s="241">
        <f t="shared" ref="P7:P12" si="0">IF(OR(H7&gt;TIME(0,30,0),O7&lt;&gt;""),"XXXXX",SUM(G7:N7))</f>
        <v>6.7083333333333335E-3</v>
      </c>
      <c r="Q7" s="324">
        <f t="shared" ref="Q7:Q12" si="1">IF(OR(H7&gt;TIME(0,30,0),O7&lt;&gt;""),"D",RANK(P7,$P$7:$P$12,40))</f>
        <v>1</v>
      </c>
    </row>
    <row r="8" spans="1:20" x14ac:dyDescent="0.2">
      <c r="A8" s="28"/>
      <c r="B8" s="450">
        <v>201</v>
      </c>
      <c r="C8" s="199" t="s">
        <v>142</v>
      </c>
      <c r="D8" s="244" t="s">
        <v>68</v>
      </c>
      <c r="E8" s="245" t="s">
        <v>66</v>
      </c>
      <c r="F8" s="374">
        <v>0.41944444444444445</v>
      </c>
      <c r="G8" s="352"/>
      <c r="H8" s="237"/>
      <c r="I8" s="381">
        <v>1.4293981481481482E-3</v>
      </c>
      <c r="J8" s="382">
        <v>1.4282407407407408E-3</v>
      </c>
      <c r="K8" s="249"/>
      <c r="L8" s="381">
        <v>2.0636574074074077E-3</v>
      </c>
      <c r="M8" s="382">
        <v>1.9166666666666666E-3</v>
      </c>
      <c r="N8" s="249"/>
      <c r="O8" s="166"/>
      <c r="P8" s="452">
        <f t="shared" si="0"/>
        <v>6.8379629629629632E-3</v>
      </c>
      <c r="Q8" s="324">
        <f t="shared" si="1"/>
        <v>2</v>
      </c>
      <c r="S8" t="s">
        <v>13</v>
      </c>
      <c r="T8" t="s">
        <v>29</v>
      </c>
    </row>
    <row r="9" spans="1:20" x14ac:dyDescent="0.2">
      <c r="A9" s="28"/>
      <c r="B9" s="450">
        <v>202</v>
      </c>
      <c r="C9" s="199" t="s">
        <v>168</v>
      </c>
      <c r="D9" s="453" t="s">
        <v>25</v>
      </c>
      <c r="E9" s="454" t="s">
        <v>66</v>
      </c>
      <c r="F9" s="374">
        <v>0.41944444444444445</v>
      </c>
      <c r="G9" s="352"/>
      <c r="H9" s="237"/>
      <c r="I9" s="273">
        <v>1.5081018518518521E-3</v>
      </c>
      <c r="J9" s="274">
        <v>1.4849537037037038E-3</v>
      </c>
      <c r="K9" s="238"/>
      <c r="L9" s="273">
        <v>2.5682870370370369E-3</v>
      </c>
      <c r="M9" s="274">
        <v>2.0844907407407405E-3</v>
      </c>
      <c r="N9" s="238"/>
      <c r="O9" s="166"/>
      <c r="P9" s="452">
        <f t="shared" si="0"/>
        <v>7.6458333333333343E-3</v>
      </c>
      <c r="Q9" s="324">
        <f t="shared" si="1"/>
        <v>3</v>
      </c>
      <c r="T9" t="s">
        <v>21</v>
      </c>
    </row>
    <row r="10" spans="1:20" x14ac:dyDescent="0.2">
      <c r="A10" s="28"/>
      <c r="B10" s="450">
        <v>208</v>
      </c>
      <c r="C10" s="589" t="s">
        <v>242</v>
      </c>
      <c r="D10" s="592" t="s">
        <v>26</v>
      </c>
      <c r="E10" s="455" t="s">
        <v>66</v>
      </c>
      <c r="F10" s="553">
        <v>0.42291666666666666</v>
      </c>
      <c r="G10" s="352"/>
      <c r="H10" s="237"/>
      <c r="I10" s="273">
        <v>1.7824074074074075E-3</v>
      </c>
      <c r="J10" s="274">
        <v>1.6979166666666666E-3</v>
      </c>
      <c r="K10" s="238"/>
      <c r="L10" s="273">
        <v>2.5231481481481481E-3</v>
      </c>
      <c r="M10" s="274">
        <v>2.2835648148148151E-3</v>
      </c>
      <c r="N10" s="238"/>
      <c r="O10" s="166"/>
      <c r="P10" s="452">
        <f t="shared" si="0"/>
        <v>8.2870370370370372E-3</v>
      </c>
      <c r="Q10" s="324">
        <f t="shared" si="1"/>
        <v>4</v>
      </c>
      <c r="T10" t="s">
        <v>35</v>
      </c>
    </row>
    <row r="11" spans="1:20" x14ac:dyDescent="0.2">
      <c r="A11" s="28">
        <v>81</v>
      </c>
      <c r="B11" s="450">
        <v>203</v>
      </c>
      <c r="C11" s="199" t="s">
        <v>172</v>
      </c>
      <c r="D11" s="591" t="s">
        <v>22</v>
      </c>
      <c r="E11" s="456" t="s">
        <v>66</v>
      </c>
      <c r="F11" s="596">
        <v>0.4201388888888889</v>
      </c>
      <c r="G11" s="352"/>
      <c r="H11" s="237"/>
      <c r="I11" s="273">
        <v>1.8391203703703705E-3</v>
      </c>
      <c r="J11" s="274">
        <v>1.7407407407407408E-3</v>
      </c>
      <c r="K11" s="238"/>
      <c r="L11" s="273">
        <v>2.4965277777777776E-3</v>
      </c>
      <c r="M11" s="274">
        <v>2.2824074074074075E-3</v>
      </c>
      <c r="N11" s="238"/>
      <c r="O11" s="240"/>
      <c r="P11" s="452">
        <f t="shared" si="0"/>
        <v>8.3587962962962965E-3</v>
      </c>
      <c r="Q11" s="324">
        <f t="shared" si="1"/>
        <v>5</v>
      </c>
      <c r="S11" t="s">
        <v>16</v>
      </c>
      <c r="T11" t="s">
        <v>23</v>
      </c>
    </row>
    <row r="12" spans="1:20" ht="13.5" thickBot="1" x14ac:dyDescent="0.25">
      <c r="A12" s="28"/>
      <c r="B12" s="458">
        <v>200</v>
      </c>
      <c r="C12" s="459" t="s">
        <v>246</v>
      </c>
      <c r="D12" s="593" t="s">
        <v>26</v>
      </c>
      <c r="E12" s="595" t="s">
        <v>66</v>
      </c>
      <c r="F12" s="340">
        <v>0.41875000000000001</v>
      </c>
      <c r="G12" s="460"/>
      <c r="H12" s="342"/>
      <c r="I12" s="294">
        <v>1.6840277777777778E-3</v>
      </c>
      <c r="J12" s="295"/>
      <c r="K12" s="461"/>
      <c r="L12" s="294">
        <v>2.3402777777777775E-3</v>
      </c>
      <c r="M12" s="295"/>
      <c r="N12" s="461"/>
      <c r="O12" s="265" t="s">
        <v>17</v>
      </c>
      <c r="P12" s="462" t="str">
        <f t="shared" si="0"/>
        <v>XXXXX</v>
      </c>
      <c r="Q12" s="397" t="str">
        <f t="shared" si="1"/>
        <v>D</v>
      </c>
    </row>
  </sheetData>
  <sortState xmlns:xlrd2="http://schemas.microsoft.com/office/spreadsheetml/2017/richdata2" ref="B7:Q12">
    <sortCondition ref="Q7:Q12"/>
  </sortState>
  <dataConsolidate/>
  <mergeCells count="15">
    <mergeCell ref="H5:H6"/>
    <mergeCell ref="P5:P6"/>
    <mergeCell ref="Q5:Q6"/>
    <mergeCell ref="G3:Q3"/>
    <mergeCell ref="G5:G6"/>
    <mergeCell ref="O5:O6"/>
    <mergeCell ref="I5:K5"/>
    <mergeCell ref="L5:N5"/>
    <mergeCell ref="D3:F3"/>
    <mergeCell ref="F5:F6"/>
    <mergeCell ref="C5:C6"/>
    <mergeCell ref="A5:A6"/>
    <mergeCell ref="D5:D6"/>
    <mergeCell ref="E5:E6"/>
    <mergeCell ref="B5:B6"/>
  </mergeCells>
  <phoneticPr fontId="0" type="noConversion"/>
  <dataValidations count="2">
    <dataValidation type="list" errorStyle="warning" allowBlank="1" showInputMessage="1" showErrorMessage="1" errorTitle="Chybné zadání" error="Vyber ze seznamu značku motocyklu. V případě, že se značka v seznamu nenachází kontaktujte autora programu." sqref="D11" xr:uid="{00000000-0002-0000-0400-000002000000}">
      <formula1>$S$13:$S$17</formula1>
    </dataValidation>
    <dataValidation type="time" errorStyle="warning" allowBlank="1" showInputMessage="1" showErrorMessage="1" errorTitle="Chybné zadání" error="Zadej čas ve tvaru mm:ss,0 !!!" sqref="G7:N12" xr:uid="{00000000-0002-0000-0500-000000000000}">
      <formula1>0</formula1>
      <formula2>0.0416666666666667</formula2>
    </dataValidation>
  </dataValidations>
  <pageMargins left="0.39370078740157483" right="0.39370078740157483" top="0.39370078740157483" bottom="0.39370078740157483" header="0" footer="0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4"/>
  <sheetViews>
    <sheetView topLeftCell="B1" workbookViewId="0">
      <selection activeCell="J34" sqref="J34"/>
    </sheetView>
  </sheetViews>
  <sheetFormatPr defaultColWidth="8.85546875" defaultRowHeight="12.75" x14ac:dyDescent="0.2"/>
  <cols>
    <col min="1" max="1" width="5.42578125" style="76" hidden="1" customWidth="1"/>
    <col min="2" max="2" width="5.42578125" style="76" customWidth="1"/>
    <col min="3" max="3" width="24.42578125" style="76" customWidth="1"/>
    <col min="4" max="4" width="13.28515625" style="76" customWidth="1"/>
    <col min="5" max="5" width="7.28515625" style="82" customWidth="1"/>
    <col min="6" max="6" width="7.28515625" style="76" customWidth="1"/>
    <col min="7" max="7" width="12.140625" style="76" customWidth="1"/>
    <col min="8" max="8" width="10.7109375" style="76" customWidth="1"/>
    <col min="9" max="12" width="7.28515625" style="76" customWidth="1"/>
    <col min="13" max="13" width="25.7109375" style="76" bestFit="1" customWidth="1"/>
    <col min="14" max="14" width="12.140625" style="83" customWidth="1"/>
    <col min="15" max="15" width="6.28515625" style="76" customWidth="1"/>
    <col min="16" max="16" width="8.85546875" style="76"/>
    <col min="17" max="17" width="25.7109375" style="76" hidden="1" customWidth="1"/>
    <col min="18" max="18" width="12.7109375" style="76" hidden="1" customWidth="1"/>
    <col min="19" max="16384" width="8.85546875" style="76"/>
  </cols>
  <sheetData>
    <row r="1" spans="1:29" x14ac:dyDescent="0.2">
      <c r="D1" s="77">
        <v>45563</v>
      </c>
      <c r="E1" s="78"/>
      <c r="F1" s="79"/>
      <c r="G1" s="80"/>
      <c r="N1" s="81"/>
    </row>
    <row r="2" spans="1:29" ht="13.5" thickBot="1" x14ac:dyDescent="0.25">
      <c r="P2" s="84"/>
    </row>
    <row r="3" spans="1:29" s="82" customFormat="1" ht="25.5" customHeight="1" thickBot="1" x14ac:dyDescent="0.25">
      <c r="A3" s="85"/>
      <c r="B3" s="85"/>
      <c r="C3" s="86" t="s">
        <v>5</v>
      </c>
      <c r="D3" s="707" t="s">
        <v>38</v>
      </c>
      <c r="E3" s="707"/>
      <c r="F3" s="708"/>
      <c r="G3" s="706" t="s">
        <v>39</v>
      </c>
      <c r="H3" s="707"/>
      <c r="I3" s="707"/>
      <c r="J3" s="707"/>
      <c r="K3" s="707"/>
      <c r="L3" s="707"/>
      <c r="M3" s="707"/>
      <c r="N3" s="707"/>
      <c r="O3" s="708"/>
      <c r="P3" s="87"/>
      <c r="Q3" s="87"/>
      <c r="R3" s="87"/>
      <c r="S3" s="87"/>
      <c r="T3" s="87"/>
      <c r="U3" s="87"/>
      <c r="V3" s="87"/>
      <c r="W3" s="87"/>
      <c r="AC3" s="84"/>
    </row>
    <row r="4" spans="1:29" ht="13.5" thickBot="1" x14ac:dyDescent="0.25">
      <c r="A4" s="88"/>
    </row>
    <row r="5" spans="1:29" s="89" customFormat="1" ht="15" customHeight="1" x14ac:dyDescent="0.2">
      <c r="A5" s="696"/>
      <c r="B5" s="704" t="s">
        <v>4</v>
      </c>
      <c r="C5" s="698" t="s">
        <v>0</v>
      </c>
      <c r="D5" s="700" t="s">
        <v>1</v>
      </c>
      <c r="E5" s="702" t="s">
        <v>2</v>
      </c>
      <c r="F5" s="702" t="s">
        <v>36</v>
      </c>
      <c r="G5" s="702" t="s">
        <v>37</v>
      </c>
      <c r="H5" s="702" t="s">
        <v>34</v>
      </c>
      <c r="I5" s="710" t="s">
        <v>18</v>
      </c>
      <c r="J5" s="711"/>
      <c r="K5" s="710" t="s">
        <v>19</v>
      </c>
      <c r="L5" s="713"/>
      <c r="M5" s="714" t="s">
        <v>17</v>
      </c>
      <c r="N5" s="716" t="s">
        <v>44</v>
      </c>
      <c r="O5" s="702" t="s">
        <v>3</v>
      </c>
    </row>
    <row r="6" spans="1:29" ht="15" customHeight="1" thickBot="1" x14ac:dyDescent="0.25">
      <c r="A6" s="697"/>
      <c r="B6" s="705"/>
      <c r="C6" s="699"/>
      <c r="D6" s="701"/>
      <c r="E6" s="703"/>
      <c r="F6" s="709"/>
      <c r="G6" s="712"/>
      <c r="H6" s="709"/>
      <c r="I6" s="90" t="s">
        <v>6</v>
      </c>
      <c r="J6" s="91" t="s">
        <v>7</v>
      </c>
      <c r="K6" s="90" t="s">
        <v>6</v>
      </c>
      <c r="L6" s="92" t="s">
        <v>7</v>
      </c>
      <c r="M6" s="715"/>
      <c r="N6" s="717"/>
      <c r="O6" s="718"/>
      <c r="Q6" s="76" t="s">
        <v>11</v>
      </c>
    </row>
    <row r="7" spans="1:29" x14ac:dyDescent="0.2">
      <c r="A7" s="93">
        <v>69</v>
      </c>
      <c r="B7" s="193">
        <v>1</v>
      </c>
      <c r="C7" s="194" t="s">
        <v>201</v>
      </c>
      <c r="D7" s="195" t="s">
        <v>24</v>
      </c>
      <c r="E7" s="196">
        <v>50</v>
      </c>
      <c r="F7" s="197">
        <v>0.41666666666666669</v>
      </c>
      <c r="G7" s="186"/>
      <c r="H7" s="187"/>
      <c r="I7" s="479">
        <v>2.3506944444444443E-3</v>
      </c>
      <c r="J7" s="188"/>
      <c r="K7" s="482">
        <v>2.6631944444444446E-3</v>
      </c>
      <c r="L7" s="189"/>
      <c r="M7" s="190"/>
      <c r="N7" s="191">
        <f t="shared" ref="N7:N12" si="0">IF(OR(H7&gt;TIME(0,30,0),M7&lt;&gt;""),"XXXXX",SUM(G7:L7))</f>
        <v>5.0138888888888889E-3</v>
      </c>
      <c r="O7" s="192">
        <f t="shared" ref="O7:O12" si="1">IF(OR(H7&gt;TIME(0,30,0),M7&lt;&gt;""),"D",RANK(N7,$N$7:$N$14,40))</f>
        <v>1</v>
      </c>
      <c r="Q7" s="76" t="s">
        <v>15</v>
      </c>
      <c r="R7" s="76" t="s">
        <v>21</v>
      </c>
    </row>
    <row r="8" spans="1:29" x14ac:dyDescent="0.2">
      <c r="A8" s="94"/>
      <c r="B8" s="198">
        <v>4</v>
      </c>
      <c r="C8" s="211" t="s">
        <v>234</v>
      </c>
      <c r="D8" s="183" t="s">
        <v>233</v>
      </c>
      <c r="E8" s="207">
        <v>50</v>
      </c>
      <c r="F8" s="201">
        <v>0.41736111111111113</v>
      </c>
      <c r="G8" s="202"/>
      <c r="H8" s="203"/>
      <c r="I8" s="480">
        <v>2.0358796296296297E-3</v>
      </c>
      <c r="J8" s="204"/>
      <c r="K8" s="463">
        <v>3.8472222222222219E-3</v>
      </c>
      <c r="L8" s="205"/>
      <c r="M8" s="206"/>
      <c r="N8" s="191">
        <f t="shared" si="0"/>
        <v>5.8831018518518512E-3</v>
      </c>
      <c r="O8" s="192">
        <f t="shared" si="1"/>
        <v>2</v>
      </c>
    </row>
    <row r="9" spans="1:29" x14ac:dyDescent="0.2">
      <c r="A9" s="94"/>
      <c r="B9" s="198">
        <v>2</v>
      </c>
      <c r="C9" s="151" t="s">
        <v>211</v>
      </c>
      <c r="D9" s="199" t="s">
        <v>24</v>
      </c>
      <c r="E9" s="200">
        <v>50</v>
      </c>
      <c r="F9" s="201">
        <v>0.41666666666666669</v>
      </c>
      <c r="G9" s="202"/>
      <c r="H9" s="203">
        <v>1.5277777777777777E-2</v>
      </c>
      <c r="I9" s="480">
        <v>2.8055555555555555E-3</v>
      </c>
      <c r="J9" s="204"/>
      <c r="K9" s="463">
        <v>3.642361111111111E-3</v>
      </c>
      <c r="L9" s="205"/>
      <c r="M9" s="206"/>
      <c r="N9" s="191">
        <f t="shared" si="0"/>
        <v>2.1725694444444443E-2</v>
      </c>
      <c r="O9" s="192">
        <f t="shared" si="1"/>
        <v>3</v>
      </c>
    </row>
    <row r="10" spans="1:29" x14ac:dyDescent="0.2">
      <c r="A10" s="95"/>
      <c r="B10" s="198">
        <v>3</v>
      </c>
      <c r="C10" s="208" t="s">
        <v>55</v>
      </c>
      <c r="D10" s="209" t="s">
        <v>24</v>
      </c>
      <c r="E10" s="207">
        <v>50</v>
      </c>
      <c r="F10" s="201">
        <v>0.41736111111111113</v>
      </c>
      <c r="G10" s="202"/>
      <c r="H10" s="203"/>
      <c r="I10" s="480"/>
      <c r="J10" s="204"/>
      <c r="K10" s="463"/>
      <c r="L10" s="205"/>
      <c r="M10" s="240" t="s">
        <v>17</v>
      </c>
      <c r="N10" s="191" t="str">
        <f t="shared" si="0"/>
        <v>XXXXX</v>
      </c>
      <c r="O10" s="192" t="str">
        <f t="shared" si="1"/>
        <v>D</v>
      </c>
      <c r="Q10" s="76" t="s">
        <v>16</v>
      </c>
      <c r="R10" s="76" t="s">
        <v>33</v>
      </c>
    </row>
    <row r="11" spans="1:29" ht="13.5" thickBot="1" x14ac:dyDescent="0.25">
      <c r="A11" s="137"/>
      <c r="B11" s="210">
        <v>5</v>
      </c>
      <c r="C11" s="211" t="s">
        <v>51</v>
      </c>
      <c r="D11" s="212" t="s">
        <v>24</v>
      </c>
      <c r="E11" s="213">
        <v>50</v>
      </c>
      <c r="F11" s="214">
        <v>0.41805555555555557</v>
      </c>
      <c r="G11" s="215"/>
      <c r="H11" s="216"/>
      <c r="I11" s="481"/>
      <c r="J11" s="217"/>
      <c r="K11" s="483"/>
      <c r="L11" s="218"/>
      <c r="M11" s="219" t="s">
        <v>17</v>
      </c>
      <c r="N11" s="220" t="str">
        <f t="shared" si="0"/>
        <v>XXXXX</v>
      </c>
      <c r="O11" s="221" t="str">
        <f t="shared" si="1"/>
        <v>D</v>
      </c>
    </row>
    <row r="12" spans="1:29" ht="13.5" thickBot="1" x14ac:dyDescent="0.25">
      <c r="B12" s="222">
        <v>10</v>
      </c>
      <c r="C12" s="223" t="s">
        <v>165</v>
      </c>
      <c r="D12" s="224" t="s">
        <v>166</v>
      </c>
      <c r="E12" s="225" t="s">
        <v>167</v>
      </c>
      <c r="F12" s="226">
        <v>0.41805555555555557</v>
      </c>
      <c r="G12" s="227"/>
      <c r="H12" s="228"/>
      <c r="I12" s="485">
        <v>2.158564814814815E-3</v>
      </c>
      <c r="J12" s="229"/>
      <c r="K12" s="230"/>
      <c r="L12" s="231"/>
      <c r="M12" s="232" t="s">
        <v>17</v>
      </c>
      <c r="N12" s="233" t="str">
        <f t="shared" si="0"/>
        <v>XXXXX</v>
      </c>
      <c r="O12" s="234" t="str">
        <f t="shared" si="1"/>
        <v>D</v>
      </c>
      <c r="P12" s="141" t="s">
        <v>223</v>
      </c>
    </row>
    <row r="13" spans="1:29" x14ac:dyDescent="0.2">
      <c r="B13" s="96"/>
      <c r="C13" s="96"/>
      <c r="D13" s="96"/>
      <c r="E13" s="97"/>
      <c r="F13" s="96"/>
      <c r="G13" s="98"/>
      <c r="H13" s="99"/>
      <c r="I13" s="100"/>
      <c r="J13" s="98"/>
      <c r="K13" s="98"/>
      <c r="L13" s="98"/>
      <c r="M13" s="96"/>
      <c r="N13" s="101"/>
      <c r="O13" s="102"/>
    </row>
    <row r="14" spans="1:29" x14ac:dyDescent="0.2">
      <c r="B14" s="103"/>
      <c r="F14" s="104"/>
      <c r="G14" s="105"/>
      <c r="H14" s="106"/>
      <c r="I14" s="105"/>
      <c r="J14" s="105"/>
      <c r="K14" s="105"/>
      <c r="L14" s="105"/>
      <c r="N14" s="107"/>
      <c r="O14" s="108"/>
    </row>
  </sheetData>
  <sortState xmlns:xlrd2="http://schemas.microsoft.com/office/spreadsheetml/2017/richdata2" ref="B7:O12">
    <sortCondition ref="O7:O12"/>
  </sortState>
  <mergeCells count="15">
    <mergeCell ref="G3:O3"/>
    <mergeCell ref="H5:H6"/>
    <mergeCell ref="I5:J5"/>
    <mergeCell ref="F5:F6"/>
    <mergeCell ref="G5:G6"/>
    <mergeCell ref="K5:L5"/>
    <mergeCell ref="M5:M6"/>
    <mergeCell ref="N5:N6"/>
    <mergeCell ref="O5:O6"/>
    <mergeCell ref="D3:F3"/>
    <mergeCell ref="A5:A6"/>
    <mergeCell ref="C5:C6"/>
    <mergeCell ref="D5:D6"/>
    <mergeCell ref="E5:E6"/>
    <mergeCell ref="B5:B6"/>
  </mergeCells>
  <phoneticPr fontId="0" type="noConversion"/>
  <dataValidations count="1">
    <dataValidation type="time" errorStyle="warning" allowBlank="1" showInputMessage="1" showErrorMessage="1" errorTitle="Chybné zadání" error="Zadej čas ve tvaru mm:ss,0 !!!" sqref="G7:L14" xr:uid="{00000000-0002-0000-0600-000000000000}">
      <formula1>0</formula1>
      <formula2>0.0416666666666667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9"/>
  <sheetViews>
    <sheetView topLeftCell="B1" workbookViewId="0">
      <selection activeCell="H30" sqref="H30"/>
    </sheetView>
  </sheetViews>
  <sheetFormatPr defaultColWidth="8.85546875" defaultRowHeight="12.75" x14ac:dyDescent="0.2"/>
  <cols>
    <col min="1" max="1" width="5.42578125" style="76" hidden="1" customWidth="1"/>
    <col min="2" max="2" width="5.42578125" style="76" customWidth="1"/>
    <col min="3" max="3" width="24.42578125" style="76" customWidth="1"/>
    <col min="4" max="4" width="13.28515625" style="76" customWidth="1"/>
    <col min="5" max="5" width="7.28515625" style="82" customWidth="1"/>
    <col min="6" max="6" width="7.28515625" style="76" customWidth="1"/>
    <col min="7" max="7" width="12.140625" style="76" customWidth="1"/>
    <col min="8" max="8" width="10.7109375" style="76" customWidth="1"/>
    <col min="9" max="12" width="7.28515625" style="76" customWidth="1"/>
    <col min="13" max="13" width="25.7109375" style="76" bestFit="1" customWidth="1"/>
    <col min="14" max="14" width="12.140625" style="83" customWidth="1"/>
    <col min="15" max="15" width="6.28515625" style="76" customWidth="1"/>
    <col min="16" max="16" width="8.85546875" style="76"/>
    <col min="17" max="17" width="25.7109375" style="76" hidden="1" customWidth="1"/>
    <col min="18" max="18" width="12.7109375" style="76" hidden="1" customWidth="1"/>
    <col min="19" max="16384" width="8.85546875" style="76"/>
  </cols>
  <sheetData>
    <row r="1" spans="1:29" x14ac:dyDescent="0.2">
      <c r="D1" s="77">
        <v>45563</v>
      </c>
      <c r="E1" s="78"/>
      <c r="F1" s="79"/>
      <c r="G1" s="80"/>
      <c r="N1" s="81"/>
    </row>
    <row r="2" spans="1:29" ht="13.5" thickBot="1" x14ac:dyDescent="0.25">
      <c r="P2" s="84"/>
    </row>
    <row r="3" spans="1:29" s="82" customFormat="1" ht="25.5" customHeight="1" thickBot="1" x14ac:dyDescent="0.25">
      <c r="A3" s="85"/>
      <c r="B3" s="85"/>
      <c r="C3" s="86" t="s">
        <v>5</v>
      </c>
      <c r="D3" s="633" t="s">
        <v>46</v>
      </c>
      <c r="E3" s="707"/>
      <c r="F3" s="708"/>
      <c r="G3" s="634" t="s">
        <v>45</v>
      </c>
      <c r="H3" s="707"/>
      <c r="I3" s="707"/>
      <c r="J3" s="707"/>
      <c r="K3" s="707"/>
      <c r="L3" s="707"/>
      <c r="M3" s="707"/>
      <c r="N3" s="707"/>
      <c r="O3" s="708"/>
      <c r="P3" s="87"/>
      <c r="Q3" s="87"/>
      <c r="R3" s="87"/>
      <c r="S3" s="87"/>
      <c r="T3" s="87"/>
      <c r="U3" s="87"/>
      <c r="V3" s="87"/>
      <c r="W3" s="87"/>
      <c r="AC3" s="84"/>
    </row>
    <row r="4" spans="1:29" ht="13.5" thickBot="1" x14ac:dyDescent="0.25">
      <c r="A4" s="88"/>
    </row>
    <row r="5" spans="1:29" s="89" customFormat="1" ht="15" customHeight="1" x14ac:dyDescent="0.2">
      <c r="A5" s="696"/>
      <c r="B5" s="704" t="s">
        <v>4</v>
      </c>
      <c r="C5" s="698" t="s">
        <v>0</v>
      </c>
      <c r="D5" s="700" t="s">
        <v>1</v>
      </c>
      <c r="E5" s="702"/>
      <c r="F5" s="702" t="s">
        <v>36</v>
      </c>
      <c r="G5" s="702" t="s">
        <v>37</v>
      </c>
      <c r="H5" s="702" t="s">
        <v>34</v>
      </c>
      <c r="I5" s="710" t="s">
        <v>18</v>
      </c>
      <c r="J5" s="711"/>
      <c r="K5" s="710" t="s">
        <v>19</v>
      </c>
      <c r="L5" s="713"/>
      <c r="M5" s="714" t="s">
        <v>17</v>
      </c>
      <c r="N5" s="716" t="s">
        <v>44</v>
      </c>
      <c r="O5" s="702" t="s">
        <v>3</v>
      </c>
    </row>
    <row r="6" spans="1:29" ht="15" customHeight="1" thickBot="1" x14ac:dyDescent="0.25">
      <c r="A6" s="697"/>
      <c r="B6" s="705"/>
      <c r="C6" s="699"/>
      <c r="D6" s="701"/>
      <c r="E6" s="703"/>
      <c r="F6" s="709"/>
      <c r="G6" s="712"/>
      <c r="H6" s="709"/>
      <c r="I6" s="90" t="s">
        <v>6</v>
      </c>
      <c r="J6" s="91" t="s">
        <v>7</v>
      </c>
      <c r="K6" s="90" t="s">
        <v>6</v>
      </c>
      <c r="L6" s="92" t="s">
        <v>7</v>
      </c>
      <c r="M6" s="715"/>
      <c r="N6" s="717"/>
      <c r="O6" s="718"/>
      <c r="Q6" s="76" t="s">
        <v>11</v>
      </c>
    </row>
    <row r="7" spans="1:29" ht="13.5" thickBot="1" x14ac:dyDescent="0.25">
      <c r="A7" s="93">
        <v>69</v>
      </c>
      <c r="B7" s="181">
        <v>100</v>
      </c>
      <c r="C7" s="182" t="s">
        <v>64</v>
      </c>
      <c r="D7" s="183" t="s">
        <v>73</v>
      </c>
      <c r="E7" s="184"/>
      <c r="F7" s="185">
        <v>0.41666666666666669</v>
      </c>
      <c r="G7" s="186"/>
      <c r="H7" s="187">
        <v>1.1805555555555555E-2</v>
      </c>
      <c r="I7" s="479">
        <v>2.0231481481481485E-3</v>
      </c>
      <c r="J7" s="188"/>
      <c r="K7" s="484">
        <v>2.8935185185185184E-3</v>
      </c>
      <c r="L7" s="189"/>
      <c r="M7" s="190"/>
      <c r="N7" s="191">
        <f t="shared" ref="N7" si="0">IF(OR(H7&gt;TIME(0,30,0),M7&lt;&gt;""),"XXXXX",SUM(G7:L7))</f>
        <v>1.6722222222222222E-2</v>
      </c>
      <c r="O7" s="192">
        <f>IF(OR(H7&gt;TIME(0,30,0),M7&lt;&gt;""),"D",RANK(N7,$N$7:$N$9,40))</f>
        <v>1</v>
      </c>
      <c r="Q7" s="76" t="s">
        <v>15</v>
      </c>
      <c r="R7" s="76" t="s">
        <v>21</v>
      </c>
    </row>
    <row r="8" spans="1:29" x14ac:dyDescent="0.2">
      <c r="B8" s="96"/>
      <c r="C8" s="96"/>
      <c r="D8" s="96"/>
      <c r="E8" s="97"/>
      <c r="F8" s="96"/>
      <c r="G8" s="98"/>
      <c r="H8" s="99"/>
      <c r="I8" s="100"/>
      <c r="J8" s="98"/>
      <c r="K8" s="98"/>
      <c r="L8" s="98"/>
      <c r="M8" s="96"/>
      <c r="N8" s="101"/>
      <c r="O8" s="102"/>
    </row>
    <row r="9" spans="1:29" x14ac:dyDescent="0.2">
      <c r="B9" s="103"/>
      <c r="F9" s="104"/>
      <c r="G9" s="105"/>
      <c r="H9" s="106"/>
      <c r="I9" s="105"/>
      <c r="J9" s="105"/>
      <c r="K9" s="105"/>
      <c r="L9" s="105"/>
      <c r="N9" s="107"/>
      <c r="O9" s="108"/>
    </row>
  </sheetData>
  <mergeCells count="15">
    <mergeCell ref="D3:F3"/>
    <mergeCell ref="G3:O3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M6"/>
    <mergeCell ref="N5:N6"/>
    <mergeCell ref="O5:O6"/>
  </mergeCells>
  <dataValidations count="2">
    <dataValidation type="time" errorStyle="warning" allowBlank="1" showInputMessage="1" showErrorMessage="1" errorTitle="Chybné zadání" error="Zadej čas ve tvaru mm:ss,0 !!!" sqref="G7:L9" xr:uid="{00000000-0002-0000-0700-000000000000}">
      <formula1>0</formula1>
      <formula2>0.0416666666666667</formula2>
    </dataValidation>
    <dataValidation type="list" errorStyle="warning" allowBlank="1" showInputMessage="1" showErrorMessage="1" errorTitle="Chybné zadání" error="Vyber ze seznamu značku motocyklu. V případě, že se značka v seznamu nenachází kontaktujte autora programu." sqref="D7" xr:uid="{00000000-0002-0000-0700-000001000000}">
      <formula1>$S$8:$S$17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10</vt:i4>
      </vt:variant>
    </vt:vector>
  </HeadingPairs>
  <TitlesOfParts>
    <vt:vector size="19" baseType="lpstr">
      <vt:lpstr>Vet.klas. S</vt:lpstr>
      <vt:lpstr>Vet.klas.</vt:lpstr>
      <vt:lpstr>Vet.S</vt:lpstr>
      <vt:lpstr>Vet. B</vt:lpstr>
      <vt:lpstr>Vet. A</vt:lpstr>
      <vt:lpstr>Kat. III</vt:lpstr>
      <vt:lpstr>Kat II.</vt:lpstr>
      <vt:lpstr>Kat I.</vt:lpstr>
      <vt:lpstr>Kat.E</vt:lpstr>
      <vt:lpstr>'Kat. III'!Názvy_tisku</vt:lpstr>
      <vt:lpstr>'Kat I.'!Oblast_tisku</vt:lpstr>
      <vt:lpstr>'Kat II.'!Oblast_tisku</vt:lpstr>
      <vt:lpstr>'Kat. III'!Oblast_tisku</vt:lpstr>
      <vt:lpstr>Kat.E!Oblast_tisku</vt:lpstr>
      <vt:lpstr>'Vet. A'!Oblast_tisku</vt:lpstr>
      <vt:lpstr>'Vet. B'!Oblast_tisku</vt:lpstr>
      <vt:lpstr>Vet.klas.!Oblast_tisku</vt:lpstr>
      <vt:lpstr>'Vet.klas. S'!Oblast_tisku</vt:lpstr>
      <vt:lpstr>Vet.S!Oblast_tisku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Chaloupka</dc:creator>
  <cp:lastModifiedBy>Tomáš Chaloupka</cp:lastModifiedBy>
  <cp:lastPrinted>2024-09-28T14:11:36Z</cp:lastPrinted>
  <dcterms:created xsi:type="dcterms:W3CDTF">2004-09-30T06:50:42Z</dcterms:created>
  <dcterms:modified xsi:type="dcterms:W3CDTF">2024-09-30T07:37:41Z</dcterms:modified>
</cp:coreProperties>
</file>